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50"/>
  </bookViews>
  <sheets>
    <sheet name="2024年衔接资金分配表" sheetId="1" r:id="rId1"/>
  </sheets>
  <definedNames>
    <definedName name="_Order1" hidden="1">255</definedName>
    <definedName name="_Order2" hidden="1">255</definedName>
    <definedName name="_xlnm.Print_Area" localSheetId="0">'2024年衔接资金分配表'!$A$1:$T$20</definedName>
    <definedName name="_xlnm.Print_Titles" hidden="1">#N/A</definedName>
  </definedNames>
  <calcPr calcId="124519"/>
</workbook>
</file>

<file path=xl/calcChain.xml><?xml version="1.0" encoding="utf-8"?>
<calcChain xmlns="http://schemas.openxmlformats.org/spreadsheetml/2006/main">
  <c r="B10" i="1"/>
  <c r="B11"/>
  <c r="B12"/>
  <c r="B13"/>
  <c r="B14"/>
  <c r="B15"/>
  <c r="B16"/>
  <c r="B17"/>
  <c r="B18"/>
  <c r="B19"/>
  <c r="B20"/>
  <c r="B9"/>
  <c r="R10"/>
  <c r="R11"/>
  <c r="R12"/>
  <c r="R13"/>
  <c r="R14"/>
  <c r="R15"/>
  <c r="R16"/>
  <c r="R17"/>
  <c r="R18"/>
  <c r="R19"/>
  <c r="R20"/>
  <c r="R9"/>
  <c r="L8"/>
  <c r="S8"/>
  <c r="T8"/>
  <c r="G10"/>
  <c r="G11"/>
  <c r="G12"/>
  <c r="G13"/>
  <c r="G14"/>
  <c r="G15"/>
  <c r="G16"/>
  <c r="G17"/>
  <c r="G18"/>
  <c r="G19"/>
  <c r="G20"/>
  <c r="G9"/>
  <c r="I15"/>
  <c r="L10"/>
  <c r="L11"/>
  <c r="L12"/>
  <c r="L13"/>
  <c r="L14"/>
  <c r="L15"/>
  <c r="L16"/>
  <c r="L17"/>
  <c r="L18"/>
  <c r="L19"/>
  <c r="L20"/>
  <c r="L9"/>
  <c r="H8"/>
  <c r="J8"/>
  <c r="K8"/>
  <c r="M8"/>
  <c r="N8"/>
  <c r="O8"/>
  <c r="P8"/>
  <c r="Q8"/>
  <c r="D8"/>
  <c r="E8"/>
  <c r="F8"/>
  <c r="B8" l="1"/>
  <c r="R8"/>
  <c r="I8"/>
  <c r="G8"/>
  <c r="C9"/>
  <c r="C10"/>
  <c r="C12"/>
  <c r="C13"/>
  <c r="C15"/>
  <c r="C16"/>
  <c r="C17"/>
  <c r="C18"/>
  <c r="C20"/>
  <c r="C8" l="1"/>
</calcChain>
</file>

<file path=xl/sharedStrings.xml><?xml version="1.0" encoding="utf-8"?>
<sst xmlns="http://schemas.openxmlformats.org/spreadsheetml/2006/main" count="49" uniqueCount="46">
  <si>
    <t>镇办(开发区)</t>
  </si>
  <si>
    <t>总计</t>
  </si>
  <si>
    <t>中央资金</t>
  </si>
  <si>
    <t>省级资金</t>
  </si>
  <si>
    <t>区级资金</t>
  </si>
  <si>
    <t>合计</t>
  </si>
  <si>
    <t>小计</t>
  </si>
  <si>
    <t>公益岗</t>
  </si>
  <si>
    <t>乡村公益岗</t>
  </si>
  <si>
    <t>发展新型农村集体经济</t>
  </si>
  <si>
    <t>雨露计划</t>
  </si>
  <si>
    <t>乡村公益岗位</t>
  </si>
  <si>
    <t>乡村振兴示范村</t>
  </si>
  <si>
    <t>帮扶救助资金</t>
  </si>
  <si>
    <t>区农业农村局</t>
  </si>
  <si>
    <t>区人社局</t>
  </si>
  <si>
    <t>岭子镇</t>
  </si>
  <si>
    <t>西河镇</t>
  </si>
  <si>
    <t>太河镇</t>
  </si>
  <si>
    <t>双杨镇</t>
  </si>
  <si>
    <t>昆仑镇</t>
  </si>
  <si>
    <t>罗村镇</t>
  </si>
  <si>
    <t>钟楼街道办</t>
  </si>
  <si>
    <t>省级衔接推进区</t>
    <phoneticPr fontId="4" type="noConversion"/>
  </si>
  <si>
    <t>淄财农指【2025】1号、淄财农指【2025】26号</t>
    <phoneticPr fontId="4" type="noConversion"/>
  </si>
  <si>
    <t>衔接推进乡村振兴</t>
    <phoneticPr fontId="4" type="noConversion"/>
  </si>
  <si>
    <r>
      <t>川财农指【2025】</t>
    </r>
    <r>
      <rPr>
        <sz val="11"/>
        <color indexed="8"/>
        <rFont val="仿宋_GB2312"/>
        <family val="3"/>
        <charset val="134"/>
      </rPr>
      <t>21</t>
    </r>
    <r>
      <rPr>
        <sz val="11"/>
        <color indexed="8"/>
        <rFont val="仿宋_GB2312"/>
        <charset val="134"/>
      </rPr>
      <t>号</t>
    </r>
    <phoneticPr fontId="4" type="noConversion"/>
  </si>
  <si>
    <r>
      <t>川财农指【2025】28</t>
    </r>
    <r>
      <rPr>
        <sz val="11"/>
        <color indexed="8"/>
        <rFont val="仿宋_GB2312"/>
        <charset val="134"/>
      </rPr>
      <t xml:space="preserve">号
</t>
    </r>
    <phoneticPr fontId="4" type="noConversion"/>
  </si>
  <si>
    <t xml:space="preserve"> 淄财农指【2025】15号</t>
    <phoneticPr fontId="4" type="noConversion"/>
  </si>
  <si>
    <r>
      <t>川财农指【202</t>
    </r>
    <r>
      <rPr>
        <sz val="11"/>
        <color indexed="8"/>
        <rFont val="仿宋_GB2312"/>
        <family val="3"/>
        <charset val="134"/>
      </rPr>
      <t>5</t>
    </r>
    <r>
      <rPr>
        <sz val="11"/>
        <color indexed="8"/>
        <rFont val="仿宋_GB2312"/>
        <charset val="134"/>
      </rPr>
      <t>】</t>
    </r>
    <r>
      <rPr>
        <sz val="11"/>
        <color indexed="8"/>
        <rFont val="仿宋_GB2312"/>
        <family val="3"/>
        <charset val="134"/>
      </rPr>
      <t>14</t>
    </r>
    <r>
      <rPr>
        <sz val="11"/>
        <color indexed="8"/>
        <rFont val="仿宋_GB2312"/>
        <charset val="134"/>
      </rPr>
      <t>号、川财农指【202</t>
    </r>
    <r>
      <rPr>
        <sz val="11"/>
        <color indexed="8"/>
        <rFont val="仿宋_GB2312"/>
        <family val="3"/>
        <charset val="134"/>
      </rPr>
      <t>5</t>
    </r>
    <r>
      <rPr>
        <sz val="11"/>
        <color indexed="8"/>
        <rFont val="仿宋_GB2312"/>
        <charset val="134"/>
      </rPr>
      <t>】</t>
    </r>
    <r>
      <rPr>
        <sz val="11"/>
        <color indexed="8"/>
        <rFont val="仿宋_GB2312"/>
        <family val="3"/>
        <charset val="134"/>
      </rPr>
      <t>28</t>
    </r>
    <r>
      <rPr>
        <sz val="11"/>
        <color indexed="8"/>
        <rFont val="仿宋_GB2312"/>
        <charset val="134"/>
      </rPr>
      <t xml:space="preserve">号
</t>
    </r>
    <phoneticPr fontId="4" type="noConversion"/>
  </si>
  <si>
    <t>绩效评级奖励资金</t>
    <phoneticPr fontId="4" type="noConversion"/>
  </si>
  <si>
    <t>寨里镇</t>
    <phoneticPr fontId="4" type="noConversion"/>
  </si>
  <si>
    <t>孝善助老</t>
    <phoneticPr fontId="4" type="noConversion"/>
  </si>
  <si>
    <r>
      <t>202</t>
    </r>
    <r>
      <rPr>
        <sz val="11"/>
        <color indexed="8"/>
        <rFont val="仿宋_GB2312"/>
        <family val="3"/>
        <charset val="134"/>
      </rPr>
      <t>5</t>
    </r>
    <r>
      <rPr>
        <sz val="11"/>
        <color indexed="8"/>
        <rFont val="仿宋_GB2312"/>
        <charset val="134"/>
      </rPr>
      <t>年巩固拓展脱贫攻坚成果与乡村振兴有效衔接资金项目</t>
    </r>
    <phoneticPr fontId="4" type="noConversion"/>
  </si>
  <si>
    <r>
      <t>川财预【202</t>
    </r>
    <r>
      <rPr>
        <sz val="11"/>
        <color indexed="8"/>
        <rFont val="仿宋_GB2312"/>
        <family val="3"/>
        <charset val="134"/>
      </rPr>
      <t>5</t>
    </r>
    <r>
      <rPr>
        <sz val="11"/>
        <color indexed="8"/>
        <rFont val="仿宋_GB2312"/>
        <charset val="134"/>
      </rPr>
      <t>】1号、川财农指【202</t>
    </r>
    <r>
      <rPr>
        <sz val="11"/>
        <color indexed="8"/>
        <rFont val="仿宋_GB2312"/>
        <family val="3"/>
        <charset val="134"/>
      </rPr>
      <t>5</t>
    </r>
    <r>
      <rPr>
        <sz val="11"/>
        <color indexed="8"/>
        <rFont val="仿宋_GB2312"/>
        <charset val="134"/>
      </rPr>
      <t>】</t>
    </r>
    <r>
      <rPr>
        <sz val="11"/>
        <color indexed="8"/>
        <rFont val="仿宋_GB2312"/>
        <family val="3"/>
        <charset val="134"/>
      </rPr>
      <t>28</t>
    </r>
    <r>
      <rPr>
        <sz val="11"/>
        <color indexed="8"/>
        <rFont val="仿宋_GB2312"/>
        <charset val="134"/>
      </rPr>
      <t>号</t>
    </r>
    <phoneticPr fontId="4" type="noConversion"/>
  </si>
  <si>
    <t>龙泉镇</t>
    <phoneticPr fontId="4" type="noConversion"/>
  </si>
  <si>
    <r>
      <t>川财农指【2025】</t>
    </r>
    <r>
      <rPr>
        <sz val="11"/>
        <color indexed="8"/>
        <rFont val="仿宋_GB2312"/>
        <family val="3"/>
        <charset val="134"/>
      </rPr>
      <t>45</t>
    </r>
    <r>
      <rPr>
        <sz val="11"/>
        <color indexed="8"/>
        <rFont val="仿宋_GB2312"/>
        <charset val="134"/>
      </rPr>
      <t>号</t>
    </r>
    <phoneticPr fontId="4" type="noConversion"/>
  </si>
  <si>
    <t>将军路街道办</t>
    <phoneticPr fontId="4" type="noConversion"/>
  </si>
  <si>
    <r>
      <t>202</t>
    </r>
    <r>
      <rPr>
        <sz val="18"/>
        <color indexed="8"/>
        <rFont val="方正小标宋简体"/>
        <family val="3"/>
        <charset val="134"/>
      </rPr>
      <t>5</t>
    </r>
    <r>
      <rPr>
        <sz val="18"/>
        <color indexed="8"/>
        <rFont val="方正小标宋简体"/>
        <charset val="134"/>
      </rPr>
      <t>年度巩固拓展脱贫攻坚成果和乡村振兴衔接资金明细表</t>
    </r>
    <phoneticPr fontId="4" type="noConversion"/>
  </si>
  <si>
    <t>市级资金</t>
    <phoneticPr fontId="4" type="noConversion"/>
  </si>
  <si>
    <t>小计</t>
    <phoneticPr fontId="4" type="noConversion"/>
  </si>
  <si>
    <t>淄财农指【2025】21号、淄财农指【2025】26号</t>
    <phoneticPr fontId="4" type="noConversion"/>
  </si>
  <si>
    <t>川财社指【2025】15号</t>
    <phoneticPr fontId="4" type="noConversion"/>
  </si>
  <si>
    <r>
      <t>川财农指【2025】28</t>
    </r>
    <r>
      <rPr>
        <sz val="11"/>
        <color indexed="8"/>
        <rFont val="仿宋_GB2312"/>
        <charset val="134"/>
      </rPr>
      <t>号、川财农指【2025】21号、川财预【</t>
    </r>
    <r>
      <rPr>
        <sz val="11"/>
        <color indexed="8"/>
        <rFont val="仿宋_GB2312"/>
        <family val="3"/>
        <charset val="134"/>
      </rPr>
      <t>2025】1号</t>
    </r>
    <phoneticPr fontId="4" type="noConversion"/>
  </si>
  <si>
    <t>省级衔接推进区</t>
    <phoneticPr fontId="4" type="noConversion"/>
  </si>
  <si>
    <t>小计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</si>
</sst>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_ "/>
  </numFmts>
  <fonts count="8">
    <font>
      <sz val="9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1"/>
      <color indexed="8"/>
      <name val="仿宋_GB2312"/>
      <charset val="134"/>
    </font>
    <font>
      <sz val="9"/>
      <name val="宋体"/>
      <charset val="134"/>
    </font>
    <font>
      <sz val="11"/>
      <color indexed="8"/>
      <name val="仿宋_GB2312"/>
      <family val="3"/>
      <charset val="134"/>
    </font>
    <font>
      <sz val="18"/>
      <color indexed="8"/>
      <name val="方正小标宋简体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1" fillId="0" borderId="0" xfId="0" applyNumberFormat="1" applyFont="1" applyFill="1"/>
    <xf numFmtId="177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topLeftCell="A4" zoomScale="85" zoomScaleNormal="85" workbookViewId="0">
      <selection activeCell="J14" sqref="J14"/>
    </sheetView>
  </sheetViews>
  <sheetFormatPr defaultColWidth="9.33203125" defaultRowHeight="11.25"/>
  <cols>
    <col min="1" max="1" width="15.6640625" style="2" customWidth="1"/>
    <col min="2" max="5" width="17.33203125" style="2" customWidth="1"/>
    <col min="6" max="6" width="13" style="2" customWidth="1"/>
    <col min="7" max="7" width="12.83203125" style="2"/>
    <col min="8" max="8" width="25.5" style="2" customWidth="1"/>
    <col min="9" max="9" width="22" style="2" customWidth="1"/>
    <col min="10" max="10" width="14.33203125" style="2" customWidth="1"/>
    <col min="11" max="11" width="13.6640625" style="2" customWidth="1"/>
    <col min="12" max="12" width="10" style="2"/>
    <col min="13" max="16" width="13.1640625" style="2" customWidth="1"/>
    <col min="17" max="19" width="15.5" style="2" customWidth="1"/>
    <col min="20" max="20" width="28.6640625" style="2" customWidth="1"/>
    <col min="21" max="21" width="9.33203125" style="2"/>
    <col min="22" max="22" width="11.6640625" style="2" bestFit="1" customWidth="1"/>
    <col min="23" max="16384" width="9.33203125" style="2"/>
  </cols>
  <sheetData>
    <row r="1" spans="1:22" ht="63" customHeight="1">
      <c r="A1" s="26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2" ht="27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5"/>
      <c r="Q2" s="5"/>
      <c r="R2" s="5"/>
      <c r="S2" s="5"/>
      <c r="T2" s="6"/>
    </row>
    <row r="3" spans="1:22" s="1" customFormat="1" ht="58.5" customHeight="1">
      <c r="A3" s="25" t="s">
        <v>0</v>
      </c>
      <c r="B3" s="28" t="s">
        <v>1</v>
      </c>
      <c r="C3" s="28" t="s">
        <v>2</v>
      </c>
      <c r="D3" s="28"/>
      <c r="E3" s="28"/>
      <c r="F3" s="28"/>
      <c r="G3" s="16" t="s">
        <v>3</v>
      </c>
      <c r="H3" s="17"/>
      <c r="I3" s="17"/>
      <c r="J3" s="17"/>
      <c r="K3" s="18"/>
      <c r="L3" s="19" t="s">
        <v>39</v>
      </c>
      <c r="M3" s="19"/>
      <c r="N3" s="19"/>
      <c r="O3" s="19"/>
      <c r="P3" s="19"/>
      <c r="Q3" s="19"/>
      <c r="R3" s="28" t="s">
        <v>4</v>
      </c>
      <c r="S3" s="28"/>
      <c r="T3" s="28"/>
    </row>
    <row r="4" spans="1:22" s="1" customFormat="1" ht="65.25" customHeight="1">
      <c r="A4" s="25"/>
      <c r="B4" s="28"/>
      <c r="C4" s="25" t="s">
        <v>24</v>
      </c>
      <c r="D4" s="25"/>
      <c r="E4" s="25"/>
      <c r="F4" s="25"/>
      <c r="G4" s="19" t="s">
        <v>41</v>
      </c>
      <c r="H4" s="19"/>
      <c r="I4" s="19"/>
      <c r="J4" s="19"/>
      <c r="K4" s="20"/>
      <c r="L4" s="24" t="s">
        <v>28</v>
      </c>
      <c r="M4" s="25"/>
      <c r="N4" s="25"/>
      <c r="O4" s="25"/>
      <c r="P4" s="25"/>
      <c r="Q4" s="16"/>
      <c r="R4" s="24" t="s">
        <v>34</v>
      </c>
      <c r="S4" s="24"/>
      <c r="T4" s="24"/>
    </row>
    <row r="5" spans="1:22" s="1" customFormat="1" ht="63.75" customHeight="1">
      <c r="A5" s="25"/>
      <c r="B5" s="28"/>
      <c r="C5" s="29" t="s">
        <v>6</v>
      </c>
      <c r="D5" s="34" t="s">
        <v>43</v>
      </c>
      <c r="E5" s="35"/>
      <c r="F5" s="36"/>
      <c r="G5" s="38" t="s">
        <v>40</v>
      </c>
      <c r="H5" s="10" t="s">
        <v>36</v>
      </c>
      <c r="I5" s="9" t="s">
        <v>27</v>
      </c>
      <c r="J5" s="9" t="s">
        <v>26</v>
      </c>
      <c r="K5" s="15" t="s">
        <v>42</v>
      </c>
      <c r="L5" s="21" t="s">
        <v>6</v>
      </c>
      <c r="M5" s="37" t="s">
        <v>29</v>
      </c>
      <c r="N5" s="17"/>
      <c r="O5" s="17"/>
      <c r="P5" s="17"/>
      <c r="Q5" s="17"/>
      <c r="R5" s="32" t="s">
        <v>45</v>
      </c>
      <c r="S5" s="21" t="s">
        <v>44</v>
      </c>
      <c r="T5" s="32" t="s">
        <v>33</v>
      </c>
    </row>
    <row r="6" spans="1:22" s="1" customFormat="1" ht="35.1" customHeight="1">
      <c r="A6" s="25"/>
      <c r="B6" s="28"/>
      <c r="C6" s="30" t="s">
        <v>7</v>
      </c>
      <c r="D6" s="21" t="s">
        <v>8</v>
      </c>
      <c r="E6" s="32" t="s">
        <v>23</v>
      </c>
      <c r="F6" s="21" t="s">
        <v>9</v>
      </c>
      <c r="G6" s="39"/>
      <c r="H6" s="24" t="s">
        <v>25</v>
      </c>
      <c r="I6" s="24" t="s">
        <v>23</v>
      </c>
      <c r="J6" s="25" t="s">
        <v>10</v>
      </c>
      <c r="K6" s="25" t="s">
        <v>11</v>
      </c>
      <c r="L6" s="22"/>
      <c r="M6" s="24" t="s">
        <v>23</v>
      </c>
      <c r="N6" s="25" t="s">
        <v>12</v>
      </c>
      <c r="O6" s="24" t="s">
        <v>30</v>
      </c>
      <c r="P6" s="32" t="s">
        <v>32</v>
      </c>
      <c r="Q6" s="25" t="s">
        <v>13</v>
      </c>
      <c r="R6" s="42"/>
      <c r="S6" s="22"/>
      <c r="T6" s="42"/>
      <c r="U6" s="33"/>
    </row>
    <row r="7" spans="1:22" s="1" customFormat="1" ht="35.1" customHeight="1">
      <c r="A7" s="25"/>
      <c r="B7" s="28"/>
      <c r="C7" s="31"/>
      <c r="D7" s="23"/>
      <c r="E7" s="23"/>
      <c r="F7" s="23"/>
      <c r="G7" s="40"/>
      <c r="H7" s="24"/>
      <c r="I7" s="25"/>
      <c r="J7" s="25"/>
      <c r="K7" s="41"/>
      <c r="L7" s="23"/>
      <c r="M7" s="25"/>
      <c r="N7" s="25"/>
      <c r="O7" s="25"/>
      <c r="P7" s="23"/>
      <c r="Q7" s="25"/>
      <c r="R7" s="43"/>
      <c r="S7" s="23"/>
      <c r="T7" s="43"/>
      <c r="U7" s="33"/>
    </row>
    <row r="8" spans="1:22" s="1" customFormat="1" ht="35.1" customHeight="1">
      <c r="A8" s="8" t="s">
        <v>5</v>
      </c>
      <c r="B8" s="4">
        <f>B9+B10+B11+B12+B13+B14+B15+B16+B17+B18+B19+B20</f>
        <v>6726.4</v>
      </c>
      <c r="C8" s="13">
        <f>C9+C10+C11+C12+C13+C14+C15+C16+C17+C18+C19+C20</f>
        <v>1756</v>
      </c>
      <c r="D8" s="13">
        <f t="shared" ref="D8:F8" si="0">D9+D10+D11+D12+D13+D14+D15+D16+D17+D18+D19+D20</f>
        <v>36</v>
      </c>
      <c r="E8" s="13">
        <f t="shared" si="0"/>
        <v>1000</v>
      </c>
      <c r="F8" s="13">
        <f t="shared" si="0"/>
        <v>720</v>
      </c>
      <c r="G8" s="4">
        <f>G9+G10+G11+G12+G13+G14+G15+G16+G17+G18+G19+G20</f>
        <v>1438.4</v>
      </c>
      <c r="H8" s="13">
        <f t="shared" ref="H8" si="1">H9+H10+H11+H12+H13+H14+H15+H16+H17+H18+H19+H20</f>
        <v>220</v>
      </c>
      <c r="I8" s="13">
        <f t="shared" ref="I8" si="2">I9+I10+I11+I12+I13+I14+I15+I16+I17+I18+I19+I20</f>
        <v>800</v>
      </c>
      <c r="J8" s="13">
        <f t="shared" ref="J8" si="3">J9+J10+J11+J12+J13+J14+J15+J16+J17+J18+J19+J20</f>
        <v>116.4</v>
      </c>
      <c r="K8" s="13">
        <f t="shared" ref="K8" si="4">K9+K10+K11+K12+K13+K14+K15+K16+K17+K18+K19+K20</f>
        <v>302</v>
      </c>
      <c r="L8" s="13">
        <f>L9+L10+L11+L12+L13+L14+L15+L16+L17+L18+L19+L20</f>
        <v>1870</v>
      </c>
      <c r="M8" s="13">
        <f t="shared" ref="M8" si="5">M9+M10+M11+M12+M13+M14+M15+M16+M17+M18+M19+M20</f>
        <v>1000</v>
      </c>
      <c r="N8" s="13">
        <f t="shared" ref="N8" si="6">N9+N10+N11+N12+N13+N14+N15+N16+N17+N18+N19+N20</f>
        <v>300</v>
      </c>
      <c r="O8" s="13">
        <f t="shared" ref="O8:P8" si="7">O9+O10+O11+O12+O13+O14+O15+O16+O17+O18+O19+O20</f>
        <v>165</v>
      </c>
      <c r="P8" s="13">
        <f t="shared" si="7"/>
        <v>229</v>
      </c>
      <c r="Q8" s="13">
        <f t="shared" ref="Q8:T8" si="8">Q9+Q10+Q11+Q12+Q13+Q14+Q15+Q16+Q17+Q18+Q19+Q20</f>
        <v>176</v>
      </c>
      <c r="R8" s="13">
        <f>R9+R10+R11+R12+R13+R14+R15+R16+R17+R18+R19+R20</f>
        <v>1662.0000000000002</v>
      </c>
      <c r="S8" s="13">
        <f t="shared" si="8"/>
        <v>200</v>
      </c>
      <c r="T8" s="13">
        <f t="shared" si="8"/>
        <v>1462.0000000000002</v>
      </c>
    </row>
    <row r="9" spans="1:22" s="1" customFormat="1" ht="35.1" customHeight="1">
      <c r="A9" s="7" t="s">
        <v>14</v>
      </c>
      <c r="B9" s="4">
        <f>C9+G9+L9+R9</f>
        <v>1971.54</v>
      </c>
      <c r="C9" s="13">
        <f t="shared" ref="C9:C20" si="9">D9+E9+F9</f>
        <v>0</v>
      </c>
      <c r="D9" s="4"/>
      <c r="E9" s="4"/>
      <c r="F9" s="13"/>
      <c r="G9" s="8">
        <f>H9+I9+J9+K9</f>
        <v>116.4</v>
      </c>
      <c r="H9" s="8"/>
      <c r="I9" s="8"/>
      <c r="J9" s="8">
        <v>116.4</v>
      </c>
      <c r="K9" s="8"/>
      <c r="L9" s="8">
        <f>M9+N9+O9+P9+Q9</f>
        <v>405</v>
      </c>
      <c r="M9" s="8"/>
      <c r="N9" s="8"/>
      <c r="O9" s="8"/>
      <c r="P9" s="8">
        <v>229</v>
      </c>
      <c r="Q9" s="8">
        <v>176</v>
      </c>
      <c r="R9" s="13">
        <f>S9+T9</f>
        <v>1450.14</v>
      </c>
      <c r="S9" s="11"/>
      <c r="T9" s="8">
        <v>1450.14</v>
      </c>
    </row>
    <row r="10" spans="1:22" s="1" customFormat="1" ht="35.1" customHeight="1">
      <c r="A10" s="7" t="s">
        <v>15</v>
      </c>
      <c r="B10" s="4">
        <f t="shared" ref="B10:B20" si="10">C10+G10+L10+R10</f>
        <v>338</v>
      </c>
      <c r="C10" s="13">
        <f t="shared" si="9"/>
        <v>36</v>
      </c>
      <c r="D10" s="13">
        <v>36</v>
      </c>
      <c r="E10" s="13"/>
      <c r="F10" s="4"/>
      <c r="G10" s="8">
        <f t="shared" ref="G10:G20" si="11">H10+I10+J10+K10</f>
        <v>302</v>
      </c>
      <c r="H10" s="8"/>
      <c r="I10" s="8"/>
      <c r="J10" s="8"/>
      <c r="K10" s="8">
        <v>302</v>
      </c>
      <c r="L10" s="8">
        <f t="shared" ref="L10:L20" si="12">M10+N10+O10+P10+Q10</f>
        <v>0</v>
      </c>
      <c r="M10" s="8"/>
      <c r="N10" s="8"/>
      <c r="O10" s="8"/>
      <c r="P10" s="8"/>
      <c r="Q10" s="8"/>
      <c r="R10" s="13">
        <f t="shared" ref="R10:R20" si="13">S10+T10</f>
        <v>0</v>
      </c>
      <c r="S10" s="11"/>
      <c r="T10" s="8"/>
    </row>
    <row r="11" spans="1:22" s="1" customFormat="1" ht="35.1" customHeight="1">
      <c r="A11" s="10" t="s">
        <v>35</v>
      </c>
      <c r="B11" s="4">
        <f t="shared" si="10"/>
        <v>50.2</v>
      </c>
      <c r="C11" s="13"/>
      <c r="D11" s="13"/>
      <c r="E11" s="13"/>
      <c r="F11" s="4"/>
      <c r="G11" s="8">
        <f t="shared" si="11"/>
        <v>0</v>
      </c>
      <c r="H11" s="8"/>
      <c r="I11" s="8"/>
      <c r="J11" s="8"/>
      <c r="K11" s="8"/>
      <c r="L11" s="8">
        <f t="shared" si="12"/>
        <v>50</v>
      </c>
      <c r="M11" s="8"/>
      <c r="N11" s="8">
        <v>50</v>
      </c>
      <c r="O11" s="8"/>
      <c r="P11" s="8"/>
      <c r="Q11" s="8"/>
      <c r="R11" s="13">
        <f t="shared" si="13"/>
        <v>0.2</v>
      </c>
      <c r="S11" s="11"/>
      <c r="T11" s="8">
        <v>0.2</v>
      </c>
      <c r="V11" s="12"/>
    </row>
    <row r="12" spans="1:22" s="1" customFormat="1" ht="35.1" customHeight="1">
      <c r="A12" s="7" t="s">
        <v>16</v>
      </c>
      <c r="B12" s="4">
        <f t="shared" si="10"/>
        <v>85.32</v>
      </c>
      <c r="C12" s="13">
        <f t="shared" si="9"/>
        <v>0</v>
      </c>
      <c r="D12" s="4"/>
      <c r="E12" s="4"/>
      <c r="F12" s="4"/>
      <c r="G12" s="8">
        <f t="shared" si="11"/>
        <v>0</v>
      </c>
      <c r="H12" s="8"/>
      <c r="I12" s="8"/>
      <c r="J12" s="8"/>
      <c r="K12" s="8"/>
      <c r="L12" s="8">
        <f t="shared" si="12"/>
        <v>85</v>
      </c>
      <c r="M12" s="8"/>
      <c r="N12" s="8"/>
      <c r="O12" s="8">
        <v>85</v>
      </c>
      <c r="P12" s="8"/>
      <c r="Q12" s="8"/>
      <c r="R12" s="13">
        <f t="shared" si="13"/>
        <v>0.32</v>
      </c>
      <c r="S12" s="11"/>
      <c r="T12" s="8">
        <v>0.32</v>
      </c>
    </row>
    <row r="13" spans="1:22" s="1" customFormat="1" ht="35.1" customHeight="1">
      <c r="A13" s="7" t="s">
        <v>17</v>
      </c>
      <c r="B13" s="4">
        <f t="shared" si="10"/>
        <v>340.4</v>
      </c>
      <c r="C13" s="13">
        <f t="shared" si="9"/>
        <v>240</v>
      </c>
      <c r="D13" s="4"/>
      <c r="E13" s="4"/>
      <c r="F13" s="4">
        <v>240</v>
      </c>
      <c r="G13" s="8">
        <f t="shared" si="11"/>
        <v>0</v>
      </c>
      <c r="H13" s="8"/>
      <c r="I13" s="8"/>
      <c r="J13" s="8"/>
      <c r="K13" s="8"/>
      <c r="L13" s="8">
        <f t="shared" si="12"/>
        <v>100</v>
      </c>
      <c r="M13" s="8"/>
      <c r="N13" s="8">
        <v>100</v>
      </c>
      <c r="O13" s="8"/>
      <c r="P13" s="8"/>
      <c r="Q13" s="8"/>
      <c r="R13" s="13">
        <f t="shared" si="13"/>
        <v>0.4</v>
      </c>
      <c r="S13" s="11"/>
      <c r="T13" s="8">
        <v>0.4</v>
      </c>
    </row>
    <row r="14" spans="1:22" s="1" customFormat="1" ht="35.1" customHeight="1">
      <c r="A14" s="10" t="s">
        <v>31</v>
      </c>
      <c r="B14" s="4">
        <f t="shared" si="10"/>
        <v>80.34</v>
      </c>
      <c r="C14" s="13"/>
      <c r="D14" s="4"/>
      <c r="E14" s="4"/>
      <c r="F14" s="4"/>
      <c r="G14" s="8">
        <f t="shared" si="11"/>
        <v>0</v>
      </c>
      <c r="H14" s="8"/>
      <c r="I14" s="8"/>
      <c r="J14" s="8"/>
      <c r="K14" s="8"/>
      <c r="L14" s="8">
        <f t="shared" si="12"/>
        <v>80</v>
      </c>
      <c r="M14" s="8"/>
      <c r="N14" s="8"/>
      <c r="O14" s="8">
        <v>80</v>
      </c>
      <c r="P14" s="8"/>
      <c r="Q14" s="8"/>
      <c r="R14" s="13">
        <f t="shared" si="13"/>
        <v>0.34</v>
      </c>
      <c r="S14" s="11"/>
      <c r="T14" s="8">
        <v>0.34</v>
      </c>
    </row>
    <row r="15" spans="1:22" s="1" customFormat="1" ht="35.1" customHeight="1">
      <c r="A15" s="7" t="s">
        <v>18</v>
      </c>
      <c r="B15" s="4">
        <f t="shared" si="10"/>
        <v>3560</v>
      </c>
      <c r="C15" s="13">
        <f t="shared" si="9"/>
        <v>1480</v>
      </c>
      <c r="D15" s="4"/>
      <c r="E15" s="4">
        <v>1000</v>
      </c>
      <c r="F15" s="4">
        <v>480</v>
      </c>
      <c r="G15" s="8">
        <f t="shared" si="11"/>
        <v>870</v>
      </c>
      <c r="H15" s="8">
        <v>70</v>
      </c>
      <c r="I15" s="8">
        <f>300+500</f>
        <v>800</v>
      </c>
      <c r="J15" s="8"/>
      <c r="K15" s="8"/>
      <c r="L15" s="8">
        <f t="shared" si="12"/>
        <v>1000</v>
      </c>
      <c r="M15" s="8">
        <v>1000</v>
      </c>
      <c r="N15" s="8"/>
      <c r="O15" s="8"/>
      <c r="P15" s="8"/>
      <c r="Q15" s="8"/>
      <c r="R15" s="13">
        <f t="shared" si="13"/>
        <v>210</v>
      </c>
      <c r="S15" s="11">
        <v>200</v>
      </c>
      <c r="T15" s="8">
        <v>10</v>
      </c>
    </row>
    <row r="16" spans="1:22" s="1" customFormat="1" ht="35.1" customHeight="1">
      <c r="A16" s="7" t="s">
        <v>19</v>
      </c>
      <c r="B16" s="4">
        <f t="shared" si="10"/>
        <v>100</v>
      </c>
      <c r="C16" s="13">
        <f t="shared" si="9"/>
        <v>0</v>
      </c>
      <c r="D16" s="4"/>
      <c r="E16" s="4"/>
      <c r="F16" s="4"/>
      <c r="G16" s="8">
        <f t="shared" si="11"/>
        <v>100</v>
      </c>
      <c r="H16" s="8">
        <v>100</v>
      </c>
      <c r="I16" s="14"/>
      <c r="J16" s="14"/>
      <c r="K16" s="14"/>
      <c r="L16" s="8">
        <f t="shared" si="12"/>
        <v>0</v>
      </c>
      <c r="M16" s="8"/>
      <c r="N16" s="8"/>
      <c r="O16" s="8"/>
      <c r="P16" s="8"/>
      <c r="Q16" s="8"/>
      <c r="R16" s="13">
        <f t="shared" si="13"/>
        <v>0</v>
      </c>
      <c r="S16" s="11"/>
      <c r="T16" s="8"/>
    </row>
    <row r="17" spans="1:20" s="1" customFormat="1" ht="35.1" customHeight="1">
      <c r="A17" s="7" t="s">
        <v>20</v>
      </c>
      <c r="B17" s="4">
        <f t="shared" si="10"/>
        <v>100.4</v>
      </c>
      <c r="C17" s="13">
        <f t="shared" si="9"/>
        <v>0</v>
      </c>
      <c r="D17" s="4"/>
      <c r="E17" s="4"/>
      <c r="F17" s="4"/>
      <c r="G17" s="8">
        <f t="shared" si="11"/>
        <v>0</v>
      </c>
      <c r="H17" s="8"/>
      <c r="I17" s="14"/>
      <c r="J17" s="14"/>
      <c r="K17" s="14"/>
      <c r="L17" s="8">
        <f t="shared" si="12"/>
        <v>100</v>
      </c>
      <c r="M17" s="8"/>
      <c r="N17" s="8">
        <v>100</v>
      </c>
      <c r="O17" s="8"/>
      <c r="P17" s="8"/>
      <c r="Q17" s="8"/>
      <c r="R17" s="13">
        <f t="shared" si="13"/>
        <v>0.4</v>
      </c>
      <c r="S17" s="11"/>
      <c r="T17" s="8">
        <v>0.4</v>
      </c>
    </row>
    <row r="18" spans="1:20" s="1" customFormat="1" ht="35.1" customHeight="1">
      <c r="A18" s="7" t="s">
        <v>21</v>
      </c>
      <c r="B18" s="4">
        <f t="shared" si="10"/>
        <v>0</v>
      </c>
      <c r="C18" s="13">
        <f t="shared" si="9"/>
        <v>0</v>
      </c>
      <c r="D18" s="4"/>
      <c r="E18" s="4"/>
      <c r="F18" s="4"/>
      <c r="G18" s="8">
        <f t="shared" si="11"/>
        <v>0</v>
      </c>
      <c r="H18" s="8"/>
      <c r="I18" s="14"/>
      <c r="J18" s="14"/>
      <c r="K18" s="14"/>
      <c r="L18" s="8">
        <f t="shared" si="12"/>
        <v>0</v>
      </c>
      <c r="M18" s="8"/>
      <c r="N18" s="8"/>
      <c r="O18" s="8"/>
      <c r="P18" s="8"/>
      <c r="Q18" s="8"/>
      <c r="R18" s="13">
        <f t="shared" si="13"/>
        <v>0</v>
      </c>
      <c r="S18" s="11"/>
      <c r="T18" s="8"/>
    </row>
    <row r="19" spans="1:20" s="1" customFormat="1" ht="35.1" customHeight="1">
      <c r="A19" s="10" t="s">
        <v>37</v>
      </c>
      <c r="B19" s="4">
        <f t="shared" si="10"/>
        <v>50</v>
      </c>
      <c r="C19" s="13"/>
      <c r="D19" s="4"/>
      <c r="E19" s="4"/>
      <c r="F19" s="4"/>
      <c r="G19" s="8">
        <f t="shared" si="11"/>
        <v>50</v>
      </c>
      <c r="H19" s="8">
        <v>50</v>
      </c>
      <c r="I19" s="14"/>
      <c r="J19" s="14"/>
      <c r="K19" s="14"/>
      <c r="L19" s="8">
        <f t="shared" si="12"/>
        <v>0</v>
      </c>
      <c r="M19" s="8"/>
      <c r="N19" s="8"/>
      <c r="O19" s="8"/>
      <c r="P19" s="8"/>
      <c r="Q19" s="8"/>
      <c r="R19" s="13">
        <f t="shared" si="13"/>
        <v>0</v>
      </c>
      <c r="S19" s="11"/>
      <c r="T19" s="8"/>
    </row>
    <row r="20" spans="1:20" s="1" customFormat="1" ht="35.1" customHeight="1">
      <c r="A20" s="7" t="s">
        <v>22</v>
      </c>
      <c r="B20" s="4">
        <f t="shared" si="10"/>
        <v>50.2</v>
      </c>
      <c r="C20" s="13">
        <f t="shared" si="9"/>
        <v>0</v>
      </c>
      <c r="D20" s="4"/>
      <c r="E20" s="4"/>
      <c r="F20" s="4"/>
      <c r="G20" s="8">
        <f t="shared" si="11"/>
        <v>0</v>
      </c>
      <c r="H20" s="8"/>
      <c r="I20" s="14"/>
      <c r="J20" s="14"/>
      <c r="K20" s="14"/>
      <c r="L20" s="8">
        <f t="shared" si="12"/>
        <v>50</v>
      </c>
      <c r="M20" s="8"/>
      <c r="N20" s="8">
        <v>50</v>
      </c>
      <c r="O20" s="8"/>
      <c r="P20" s="8"/>
      <c r="Q20" s="8"/>
      <c r="R20" s="13">
        <f t="shared" si="13"/>
        <v>0.2</v>
      </c>
      <c r="S20" s="11"/>
      <c r="T20" s="8">
        <v>0.2</v>
      </c>
    </row>
  </sheetData>
  <mergeCells count="32">
    <mergeCell ref="R3:T3"/>
    <mergeCell ref="R4:T4"/>
    <mergeCell ref="R5:R7"/>
    <mergeCell ref="S5:S7"/>
    <mergeCell ref="T5:T7"/>
    <mergeCell ref="M5:Q5"/>
    <mergeCell ref="G5:G7"/>
    <mergeCell ref="I6:I7"/>
    <mergeCell ref="J6:J7"/>
    <mergeCell ref="K6:K7"/>
    <mergeCell ref="U6:U7"/>
    <mergeCell ref="E6:E7"/>
    <mergeCell ref="H6:H7"/>
    <mergeCell ref="N6:N7"/>
    <mergeCell ref="O6:O7"/>
    <mergeCell ref="P6:P7"/>
    <mergeCell ref="Q6:Q7"/>
    <mergeCell ref="G3:K3"/>
    <mergeCell ref="G4:K4"/>
    <mergeCell ref="L5:L7"/>
    <mergeCell ref="M6:M7"/>
    <mergeCell ref="A1:T1"/>
    <mergeCell ref="C3:F3"/>
    <mergeCell ref="C4:F4"/>
    <mergeCell ref="L4:Q4"/>
    <mergeCell ref="L3:Q3"/>
    <mergeCell ref="A3:A7"/>
    <mergeCell ref="B3:B7"/>
    <mergeCell ref="C5:C7"/>
    <mergeCell ref="D6:D7"/>
    <mergeCell ref="F6:F7"/>
    <mergeCell ref="D5:F5"/>
  </mergeCells>
  <phoneticPr fontId="4" type="noConversion"/>
  <pageMargins left="0.70866141732283505" right="0.70866141732283505" top="0.74803149606299202" bottom="0.74803149606299202" header="0.31496062992126" footer="0.31496062992126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2024年衔接资金分配表</vt:lpstr>
      <vt:lpstr>'2024年衔接资金分配表'!Print_Area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2025-03-10T01:35:00Z</dcterms:created>
  <dcterms:modified xsi:type="dcterms:W3CDTF">2025-12-29T06:08:04Z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8EF8C7F027374308B13D9E249FAF2871</vt:lpwstr>
  </property>
  <property fmtid="{D5CDD505-2E9C-101B-9397-08002B2CF9AE}" pid="3" name="KSOProductBuildVer">
    <vt:lpwstr>2052-11.8.2.12055</vt:lpwstr>
  </property>
</Properties>
</file>