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84" activeTab="0"/>
  </bookViews>
  <sheets>
    <sheet name="封面" sheetId="1" r:id="rId1"/>
    <sheet name="目录" sheetId="2" r:id="rId2"/>
    <sheet name="A1、年收入执行" sheetId="3" r:id="rId3"/>
    <sheet name="A2、年支出执行" sheetId="4" r:id="rId4"/>
    <sheet name="A3、年基金收入" sheetId="5" r:id="rId5"/>
    <sheet name="A4、年基金支出 " sheetId="6" r:id="rId6"/>
    <sheet name="B5、年收入预算" sheetId="7" r:id="rId7"/>
    <sheet name="B6、年支出预算" sheetId="8" r:id="rId8"/>
    <sheet name="B7、年基金收入预算" sheetId="9" r:id="rId9"/>
    <sheet name="B8、年基金支出" sheetId="10" r:id="rId10"/>
    <sheet name="B9、支出细化表 " sheetId="11" r:id="rId11"/>
    <sheet name="B10、年支出分类别表" sheetId="12" r:id="rId12"/>
    <sheet name="B11、年支出经济科目细化" sheetId="13" r:id="rId13"/>
    <sheet name="B12年公共预算财政拨款“三公”经费支出预算表" sheetId="14" r:id="rId14"/>
  </sheets>
  <externalReferences>
    <externalReference r:id="rId17"/>
  </externalReferences>
  <definedNames>
    <definedName name="_GoBack" localSheetId="13">'B12年公共预算财政拨款“三公”经费支出预算表'!$A$7</definedName>
    <definedName name="a">#N/A</definedName>
    <definedName name="_xlnm.Print_Area" localSheetId="2">'A1、年收入执行'!$A$1:$F$35</definedName>
    <definedName name="_xlnm.Print_Area" localSheetId="3">'A2、年支出执行'!$A$1:$F$34</definedName>
    <definedName name="_xlnm.Print_Area" localSheetId="4">'A3、年基金收入'!$A$1:$F$20</definedName>
    <definedName name="_xlnm.Print_Area" localSheetId="5">'A4、年基金支出 '!$A$1:$F$17</definedName>
    <definedName name="_xlnm.Print_Area" localSheetId="11">'B10、年支出分类别表'!$A$1:$D$28</definedName>
    <definedName name="_xlnm.Print_Area" localSheetId="12">'B11、年支出经济科目细化'!$A$1:$B$60</definedName>
    <definedName name="_xlnm.Print_Area" localSheetId="13">'B12年公共预算财政拨款“三公”经费支出预算表'!$A$1:$G$7</definedName>
    <definedName name="_xlnm.Print_Area" localSheetId="6">'B5、年收入预算'!$A$1:$D$35</definedName>
    <definedName name="_xlnm.Print_Area" localSheetId="7">'B6、年支出预算'!$A$1:$D$35</definedName>
    <definedName name="_xlnm.Print_Area" localSheetId="8">'B7、年基金收入预算'!$A$1:$D$20</definedName>
    <definedName name="_xlnm.Print_Area" localSheetId="9">'B8、年基金支出'!$A$1:$D$24</definedName>
    <definedName name="_xlnm.Print_Area" localSheetId="10">'B9、支出细化表 '!$A$1:$D$37</definedName>
    <definedName name="_xlnm.Print_Area">#N/A</definedName>
    <definedName name="_xlnm.Print_Titles" localSheetId="12">'B11、年支出经济科目细化'!$1:$4</definedName>
    <definedName name="_xlnm.Print_Titles">#N/A</definedName>
    <definedName name="地区名称">#REF!</definedName>
  </definedNames>
  <calcPr fullCalcOnLoad="1"/>
</workbook>
</file>

<file path=xl/sharedStrings.xml><?xml version="1.0" encoding="utf-8"?>
<sst xmlns="http://schemas.openxmlformats.org/spreadsheetml/2006/main" count="442" uniqueCount="274">
  <si>
    <r>
      <t>淄川经济开发区</t>
    </r>
    <r>
      <rPr>
        <sz val="36"/>
        <rFont val="Times New Roman"/>
        <family val="1"/>
      </rPr>
      <t>2020</t>
    </r>
    <r>
      <rPr>
        <sz val="36"/>
        <rFont val="方正小标宋简体"/>
        <family val="0"/>
      </rPr>
      <t>年预算执行</t>
    </r>
    <r>
      <rPr>
        <sz val="36"/>
        <rFont val="Times New Roman"/>
        <family val="1"/>
      </rPr>
      <t xml:space="preserve">     </t>
    </r>
  </si>
  <si>
    <r>
      <t>和</t>
    </r>
    <r>
      <rPr>
        <sz val="36"/>
        <rFont val="Times New Roman"/>
        <family val="1"/>
      </rPr>
      <t>2021</t>
    </r>
    <r>
      <rPr>
        <sz val="36"/>
        <rFont val="方正小标宋简体"/>
        <family val="0"/>
      </rPr>
      <t>年预算草案</t>
    </r>
  </si>
  <si>
    <t>目录</t>
  </si>
  <si>
    <t>1、2021年开发区一般公共预算收入执行情况表…………………………………（1）</t>
  </si>
  <si>
    <t>2、2021年开发区一般公共预算支出执行情况表…………………………………（2）</t>
  </si>
  <si>
    <t>3、2021年开发区政府性基金预算收入执行情况表………………………………（3）</t>
  </si>
  <si>
    <t>4、2021年开发区政府性基金预算支出执行情况表………………………………（4）</t>
  </si>
  <si>
    <t>5、2021年开发区一般公共预算收入草案表………………………………………（5）</t>
  </si>
  <si>
    <t>6、2020年开发区一般公共预算支出草案表………………………………………（6）</t>
  </si>
  <si>
    <t>7、2021年开发区政府性基金预算收入草案表……………………………………（7）</t>
  </si>
  <si>
    <t>8、2021年开发区政府性基金预算支出草案表……………………………………（8）</t>
  </si>
  <si>
    <t>9、2021年开发区一般公共预算支出预算细化草案表……………………………（9）</t>
  </si>
  <si>
    <t>10、2021年开发区一般公共预算支出分类别草案表……………………………（10）</t>
  </si>
  <si>
    <t>11、2021年开发区一般公共预算基本支出经济分类预算草案表………………（11）</t>
  </si>
  <si>
    <t>12、2021年开发区一般公共预算财政拨款“三公”经费支出预算表…………（12）</t>
  </si>
  <si>
    <t>表1</t>
  </si>
  <si>
    <t>2021年开发区一般公共预算收入执行情况表</t>
  </si>
  <si>
    <t>单位：万元</t>
  </si>
  <si>
    <t>项       目</t>
  </si>
  <si>
    <t>2019年决算数</t>
  </si>
  <si>
    <t>2020年预算数</t>
  </si>
  <si>
    <t>2020年执行数</t>
  </si>
  <si>
    <t>金额</t>
  </si>
  <si>
    <t>占预算%</t>
  </si>
  <si>
    <t>比上年增长%</t>
  </si>
  <si>
    <t>一、税收收入</t>
  </si>
  <si>
    <t xml:space="preserve">    增值税</t>
  </si>
  <si>
    <t xml:space="preserve">    企业所得税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</si>
  <si>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</si>
  <si>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</si>
  <si>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</si>
  <si>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</si>
  <si>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</si>
  <si>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</si>
  <si>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</si>
  <si>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</si>
  <si>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</si>
  <si>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</si>
  <si>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其他税收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</si>
  <si>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</si>
  <si>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</si>
  <si>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</si>
  <si>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</si>
  <si>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</si>
  <si>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国有资源（资产）有偿使用收入</t>
  </si>
  <si>
    <t xml:space="preserve">    其他收入</t>
  </si>
  <si>
    <t>本年收入合计</t>
  </si>
  <si>
    <t>转移性收入</t>
  </si>
  <si>
    <t xml:space="preserve">    地方政府新增一般债券收入</t>
  </si>
  <si>
    <t xml:space="preserve">    税收返还性收入</t>
  </si>
  <si>
    <t xml:space="preserve">    上级一般性转移支付收入</t>
  </si>
  <si>
    <t xml:space="preserve">    上级专项转移支付收入</t>
  </si>
  <si>
    <t xml:space="preserve">    调入资金</t>
  </si>
  <si>
    <t xml:space="preserve">    上年结转及结余收入</t>
  </si>
  <si>
    <t>收入总计</t>
  </si>
  <si>
    <t>表2</t>
  </si>
  <si>
    <t>2021年开发区一般公共预算支出执行情况表</t>
  </si>
  <si>
    <t>一、一般公共服务支出</t>
  </si>
  <si>
    <t>二、国防支出</t>
  </si>
  <si>
    <t>三、公共安全支出</t>
  </si>
  <si>
    <t>四、教育支出</t>
  </si>
  <si>
    <t>五、科学技术支出</t>
  </si>
  <si>
    <t>六、文化体育与传媒支出</t>
  </si>
  <si>
    <t>七、社会保障和就业支出</t>
  </si>
  <si>
    <t>八、医疗卫生与计划生育支出</t>
  </si>
  <si>
    <t>九、节能环保支出</t>
  </si>
  <si>
    <t>十、城乡社区支出</t>
  </si>
  <si>
    <t>十一、农林水支出</t>
  </si>
  <si>
    <t>十二、交通运输支出</t>
  </si>
  <si>
    <t>十三、资源勘探电力信息等事务</t>
  </si>
  <si>
    <t>十四、 商业服务业等事务</t>
  </si>
  <si>
    <t>十五、金融监管等事务支出</t>
  </si>
  <si>
    <t>十六、援助其他地区支出</t>
  </si>
  <si>
    <t>十七、国土资源气象等事务</t>
  </si>
  <si>
    <t>十八、住房保障支出</t>
  </si>
  <si>
    <t>十九、粮油物资储备事务</t>
  </si>
  <si>
    <t>二十、其他支出(类)</t>
  </si>
  <si>
    <t>二十一、债务付息支出</t>
  </si>
  <si>
    <t>二十二、预备费</t>
  </si>
  <si>
    <t>本年支出合计</t>
  </si>
  <si>
    <t>转移性支出</t>
  </si>
  <si>
    <t xml:space="preserve">  一般转移支付上解支出</t>
  </si>
  <si>
    <t xml:space="preserve">  专项转移支付上解支出</t>
  </si>
  <si>
    <t xml:space="preserve">  增设预算稳定调节基金</t>
  </si>
  <si>
    <t xml:space="preserve">  结转下年支出</t>
  </si>
  <si>
    <t>支出总计</t>
  </si>
  <si>
    <t>表3</t>
  </si>
  <si>
    <t>2021年开发区政府性基金预算收入执行情况表</t>
  </si>
  <si>
    <t>项      目</t>
  </si>
  <si>
    <t>一、新型墙体材料专项基金收入</t>
  </si>
  <si>
    <t>二、国有土地收益基金收入</t>
  </si>
  <si>
    <t>三、农业土地开发资金收入</t>
  </si>
  <si>
    <t>四、 国有土地使用权出让收入</t>
  </si>
  <si>
    <t xml:space="preserve">五、彩票公益金收入 </t>
  </si>
  <si>
    <t>六、城市基础设施配套费收入</t>
  </si>
  <si>
    <t>七、污水处理费收入</t>
  </si>
  <si>
    <t>八、其他政府性基金收入</t>
  </si>
  <si>
    <t>本年基金收入合计</t>
  </si>
  <si>
    <t xml:space="preserve">  地方政府新增专项债券收入</t>
  </si>
  <si>
    <t xml:space="preserve">  上级补助收入</t>
  </si>
  <si>
    <t xml:space="preserve">  上年结转及结余收入</t>
  </si>
  <si>
    <t>收入合计</t>
  </si>
  <si>
    <t>表4</t>
  </si>
  <si>
    <t>2021年开发区政府性基金预算支出执行情况表</t>
  </si>
  <si>
    <t>2020预算数</t>
  </si>
  <si>
    <t>一、社会保障和就业支出</t>
  </si>
  <si>
    <t>二、城乡社区支出</t>
  </si>
  <si>
    <t>三、资源勘探信息等支出</t>
  </si>
  <si>
    <t>四、商业服务业等支出</t>
  </si>
  <si>
    <t>五、其他政府性基金支出</t>
  </si>
  <si>
    <t>六、债务付息支出</t>
  </si>
  <si>
    <t>本年基金支出合计</t>
  </si>
  <si>
    <t xml:space="preserve">   上解上级支出</t>
  </si>
  <si>
    <t xml:space="preserve">   调出资金</t>
  </si>
  <si>
    <t xml:space="preserve">   年终结余</t>
  </si>
  <si>
    <t>支出合计</t>
  </si>
  <si>
    <t>表5</t>
  </si>
  <si>
    <t xml:space="preserve">2021年开发区一般公共预算收入草案表 </t>
  </si>
  <si>
    <t>2021年预算数</t>
  </si>
  <si>
    <t xml:space="preserve">    国有资源(资产)有偿使用收入</t>
  </si>
  <si>
    <r>
      <t xml:space="preserve"> </t>
    </r>
    <r>
      <rPr>
        <sz val="10"/>
        <rFont val="宋体"/>
        <family val="0"/>
      </rPr>
      <t xml:space="preserve">   地方政府新增一般债券收入</t>
    </r>
  </si>
  <si>
    <t>表6</t>
  </si>
  <si>
    <t>2020年开发区一般公共预算支出草案表</t>
  </si>
  <si>
    <t xml:space="preserve">   一般转移支付上解支出</t>
  </si>
  <si>
    <t xml:space="preserve">   专项转移支付上解支出</t>
  </si>
  <si>
    <t xml:space="preserve">   地方政府债券还本支出</t>
  </si>
  <si>
    <t xml:space="preserve">   增设预算稳定调节基金</t>
  </si>
  <si>
    <t xml:space="preserve">   结转结余下年支出</t>
  </si>
  <si>
    <t>表7</t>
  </si>
  <si>
    <t>2021年开发区政府性基金预算收入草案表</t>
  </si>
  <si>
    <t xml:space="preserve">  新增地方政府专项债券</t>
  </si>
  <si>
    <t>表8</t>
  </si>
  <si>
    <t>2021年开发区政府性基金预算支出草案表</t>
  </si>
  <si>
    <t xml:space="preserve">    其中：大中型水库移民后期扶持基金支出</t>
  </si>
  <si>
    <t xml:space="preserve">    其中：国有土地使用权出让收入安排的支出</t>
  </si>
  <si>
    <t xml:space="preserve">          国有土地收益基金支出</t>
  </si>
  <si>
    <t xml:space="preserve">          城市基础设施配套费安排的支出</t>
  </si>
  <si>
    <t xml:space="preserve">    其中：新型墙体材料专项基金支出</t>
  </si>
  <si>
    <t xml:space="preserve">   其中： 地方旅游开发项目补助</t>
  </si>
  <si>
    <t xml:space="preserve">    其中：彩票公益金安排的支出</t>
  </si>
  <si>
    <t xml:space="preserve">   年终累计结余</t>
  </si>
  <si>
    <t xml:space="preserve">    支出总计</t>
  </si>
  <si>
    <t>表9</t>
  </si>
  <si>
    <t>2021年开发区一般公共预算支出预算细化草案表</t>
  </si>
  <si>
    <t>项目</t>
  </si>
  <si>
    <t>预算数</t>
  </si>
  <si>
    <t>一、一般公共服务</t>
  </si>
  <si>
    <t xml:space="preserve">    计划生育事务</t>
  </si>
  <si>
    <t xml:space="preserve">    政府办公厅(室)及相关机构事务</t>
  </si>
  <si>
    <t xml:space="preserve">      行政运行</t>
  </si>
  <si>
    <t xml:space="preserve">    环境保护管理事务</t>
  </si>
  <si>
    <t xml:space="preserve">      信访事物</t>
  </si>
  <si>
    <t xml:space="preserve">    污染防治</t>
  </si>
  <si>
    <t xml:space="preserve">    发展与改革事务</t>
  </si>
  <si>
    <t xml:space="preserve">    财政事务</t>
  </si>
  <si>
    <t xml:space="preserve">      城乡社区环境卫生</t>
  </si>
  <si>
    <t xml:space="preserve">    商贸事务</t>
  </si>
  <si>
    <t xml:space="preserve">        城乡社区环境卫生</t>
  </si>
  <si>
    <t xml:space="preserve">    群众团体事务</t>
  </si>
  <si>
    <t xml:space="preserve">    组织事务</t>
  </si>
  <si>
    <t xml:space="preserve">      农业</t>
  </si>
  <si>
    <t xml:space="preserve">      水利</t>
  </si>
  <si>
    <t xml:space="preserve">      农村综合改革</t>
  </si>
  <si>
    <t xml:space="preserve">    教育管理事务</t>
  </si>
  <si>
    <t xml:space="preserve">        对村民委员会和党支部的补助</t>
  </si>
  <si>
    <t xml:space="preserve">    普通教育</t>
  </si>
  <si>
    <t xml:space="preserve">      其他普通教育</t>
  </si>
  <si>
    <t>十三、资源勘探信息等支出</t>
  </si>
  <si>
    <t xml:space="preserve">      制造业</t>
  </si>
  <si>
    <t xml:space="preserve">    科技重大专项</t>
  </si>
  <si>
    <t xml:space="preserve">      工业和信息产业监管</t>
  </si>
  <si>
    <t xml:space="preserve">      重点研发计划</t>
  </si>
  <si>
    <t xml:space="preserve">        工业和信息产业支持</t>
  </si>
  <si>
    <t xml:space="preserve">      大气</t>
  </si>
  <si>
    <t xml:space="preserve">      支持中小企业发展和管理支出</t>
  </si>
  <si>
    <t>十四、商业服务业等支出</t>
  </si>
  <si>
    <t xml:space="preserve">    文化</t>
  </si>
  <si>
    <t xml:space="preserve">      涉外发展服务支出</t>
  </si>
  <si>
    <t xml:space="preserve">      群众文化</t>
  </si>
  <si>
    <t xml:space="preserve">      其他商业服务业等支出</t>
  </si>
  <si>
    <t>七、社会保障和就业</t>
  </si>
  <si>
    <t xml:space="preserve">        其他商业服务业等支出</t>
  </si>
  <si>
    <t xml:space="preserve">    民政管理事务</t>
  </si>
  <si>
    <t>十五、金融支出</t>
  </si>
  <si>
    <t xml:space="preserve">       行政运行</t>
  </si>
  <si>
    <t xml:space="preserve">    行政事业单位离退休</t>
  </si>
  <si>
    <t>十七、国土海洋气象等支出</t>
  </si>
  <si>
    <t xml:space="preserve">    退役安置</t>
  </si>
  <si>
    <t xml:space="preserve">    社会福利</t>
  </si>
  <si>
    <t>十九、粮油物资储备支出</t>
  </si>
  <si>
    <t xml:space="preserve">    残疾人事业</t>
  </si>
  <si>
    <t>二十、其他支出</t>
  </si>
  <si>
    <t xml:space="preserve">    特困人员供养</t>
  </si>
  <si>
    <t xml:space="preserve"> 八、医疗卫生与计划生育支出</t>
  </si>
  <si>
    <t xml:space="preserve">    公共卫生</t>
  </si>
  <si>
    <t xml:space="preserve">      重大公共卫生专项</t>
  </si>
  <si>
    <t>总计</t>
  </si>
  <si>
    <t>表10</t>
  </si>
  <si>
    <t>2021年开发区一般公共预算支出分类别草案表</t>
  </si>
  <si>
    <t>2021年支出预算数</t>
  </si>
  <si>
    <t>金  额</t>
  </si>
  <si>
    <t>其中：基本支出</t>
  </si>
  <si>
    <t>项目支出</t>
  </si>
  <si>
    <t>二十、其他各项支出</t>
  </si>
  <si>
    <t>表11</t>
  </si>
  <si>
    <t>2021年开发区一般公共预算基本支出经济分类预算草案表</t>
  </si>
  <si>
    <t>单位:万元</t>
  </si>
  <si>
    <t>项              目</t>
  </si>
  <si>
    <t>一、工资福利支出</t>
  </si>
  <si>
    <t xml:space="preserve">  基本工资</t>
  </si>
  <si>
    <t xml:space="preserve">  津贴补贴</t>
  </si>
  <si>
    <t xml:space="preserve">  奖金</t>
  </si>
  <si>
    <t xml:space="preserve">  社会保障缴费</t>
  </si>
  <si>
    <t xml:space="preserve">  伙食补助费</t>
  </si>
  <si>
    <t xml:space="preserve">  绩效工资</t>
  </si>
  <si>
    <t xml:space="preserve">  其他工资福利支出</t>
  </si>
  <si>
    <t>二、商品和服务支出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</si>
  <si>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</si>
  <si>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</si>
  <si>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</si>
  <si>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</si>
  <si>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</si>
  <si>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</si>
  <si>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</si>
  <si>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</si>
  <si>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</si>
  <si>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</si>
  <si>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</si>
  <si>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维修(护)费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</si>
  <si>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</si>
  <si>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</si>
  <si>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</si>
  <si>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</si>
  <si>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</si>
  <si>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</si>
  <si>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</si>
  <si>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</si>
  <si>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</si>
  <si>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</si>
  <si>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</si>
  <si>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</si>
  <si>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</si>
  <si>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税金及附加费用</t>
  </si>
  <si>
    <t xml:space="preserve">  其他商品和服务支出</t>
  </si>
  <si>
    <t>三、对个人和家庭的补助</t>
  </si>
  <si>
    <t xml:space="preserve">  离休费</t>
  </si>
  <si>
    <t xml:space="preserve">  退休费</t>
  </si>
  <si>
    <t xml:space="preserve">  退职(役)费</t>
  </si>
  <si>
    <t xml:space="preserve">  抚恤金</t>
  </si>
  <si>
    <t xml:space="preserve">  生活补助</t>
  </si>
  <si>
    <t xml:space="preserve">  救济费</t>
  </si>
  <si>
    <t xml:space="preserve">  医疗费</t>
  </si>
  <si>
    <t xml:space="preserve">  助学金</t>
  </si>
  <si>
    <t xml:space="preserve">  奖励金</t>
  </si>
  <si>
    <t xml:space="preserve">  生产补贴</t>
  </si>
  <si>
    <t xml:space="preserve">  住房公积金</t>
  </si>
  <si>
    <t xml:space="preserve">  提租补贴</t>
  </si>
  <si>
    <t xml:space="preserve">  购房补贴</t>
  </si>
  <si>
    <t xml:space="preserve">  采暖补贴</t>
  </si>
  <si>
    <t xml:space="preserve">  物业服务补贴</t>
  </si>
  <si>
    <t xml:space="preserve">  其他对个人和家庭的补助支出</t>
  </si>
  <si>
    <t>四、其他资本性支出</t>
  </si>
  <si>
    <t>五、对企事业单位的补贴</t>
  </si>
  <si>
    <t>基本支出合计</t>
  </si>
  <si>
    <t>表12</t>
  </si>
  <si>
    <t>2021年一般公共预算财政拨款“三公”经费支出预算表</t>
  </si>
  <si>
    <t>总  计</t>
  </si>
  <si>
    <t>因公出国（境）经费</t>
  </si>
  <si>
    <t>公务用车购置和运行维护费</t>
  </si>
  <si>
    <t>公务接待费</t>
  </si>
  <si>
    <t>小计</t>
  </si>
  <si>
    <t>公务用车购置经费</t>
  </si>
  <si>
    <t>公务用车运行维护费</t>
  </si>
  <si>
    <r>
      <rPr>
        <sz val="16"/>
        <rFont val="仿宋_GB2312"/>
        <family val="0"/>
      </rPr>
      <t>说明：</t>
    </r>
    <r>
      <rPr>
        <sz val="16"/>
        <rFont val="Times New Roman"/>
        <family val="1"/>
      </rPr>
      <t>2021</t>
    </r>
    <r>
      <rPr>
        <sz val="16"/>
        <rFont val="仿宋_GB2312"/>
        <family val="0"/>
      </rPr>
      <t>年通过当年一般公共预算财政拨款安排的</t>
    </r>
    <r>
      <rPr>
        <sz val="16"/>
        <rFont val="Times New Roman"/>
        <family val="1"/>
      </rPr>
      <t>“</t>
    </r>
    <r>
      <rPr>
        <sz val="16"/>
        <rFont val="仿宋_GB2312"/>
        <family val="0"/>
      </rPr>
      <t>三公</t>
    </r>
    <r>
      <rPr>
        <sz val="16"/>
        <rFont val="Times New Roman"/>
        <family val="1"/>
      </rPr>
      <t>”</t>
    </r>
    <r>
      <rPr>
        <sz val="16"/>
        <rFont val="仿宋_GB2312"/>
        <family val="0"/>
      </rPr>
      <t>经费预算为</t>
    </r>
    <r>
      <rPr>
        <sz val="16"/>
        <rFont val="Times New Roman"/>
        <family val="1"/>
      </rPr>
      <t>15</t>
    </r>
    <r>
      <rPr>
        <sz val="16"/>
        <rFont val="仿宋_GB2312"/>
        <family val="0"/>
      </rPr>
      <t>万元，比上年增加</t>
    </r>
    <r>
      <rPr>
        <sz val="16"/>
        <rFont val="Times New Roman"/>
        <family val="1"/>
      </rPr>
      <t>0.64</t>
    </r>
    <r>
      <rPr>
        <sz val="16"/>
        <rFont val="仿宋_GB2312"/>
        <family val="0"/>
      </rPr>
      <t>万元，同比增长</t>
    </r>
    <r>
      <rPr>
        <sz val="16"/>
        <rFont val="Times New Roman"/>
        <family val="1"/>
      </rPr>
      <t>4.5%</t>
    </r>
    <r>
      <rPr>
        <sz val="16"/>
        <rFont val="仿宋_GB2312"/>
        <family val="0"/>
      </rPr>
      <t>。其中：因公出国（境）费预算</t>
    </r>
    <r>
      <rPr>
        <sz val="16"/>
        <rFont val="Times New Roman"/>
        <family val="1"/>
      </rPr>
      <t>0</t>
    </r>
    <r>
      <rPr>
        <sz val="16"/>
        <rFont val="仿宋_GB2312"/>
        <family val="0"/>
      </rPr>
      <t>万元</t>
    </r>
    <r>
      <rPr>
        <sz val="16"/>
        <rFont val="楷体_GB2312"/>
        <family val="0"/>
      </rPr>
      <t>，</t>
    </r>
    <r>
      <rPr>
        <sz val="16"/>
        <rFont val="仿宋_GB2312"/>
        <family val="0"/>
      </rPr>
      <t>与</t>
    </r>
    <r>
      <rPr>
        <sz val="16"/>
        <rFont val="Times New Roman"/>
        <family val="1"/>
      </rPr>
      <t>2020</t>
    </r>
    <r>
      <rPr>
        <sz val="16"/>
        <rFont val="仿宋_GB2312"/>
        <family val="0"/>
      </rPr>
      <t>年持平</t>
    </r>
    <r>
      <rPr>
        <sz val="16"/>
        <rFont val="楷体_GB2312"/>
        <family val="0"/>
      </rPr>
      <t>。</t>
    </r>
    <r>
      <rPr>
        <sz val="16"/>
        <rFont val="仿宋_GB2312"/>
        <family val="0"/>
      </rPr>
      <t>公务用车购置及运行费预算</t>
    </r>
    <r>
      <rPr>
        <sz val="16"/>
        <rFont val="Times New Roman"/>
        <family val="1"/>
      </rPr>
      <t>15</t>
    </r>
    <r>
      <rPr>
        <sz val="16"/>
        <rFont val="仿宋_GB2312"/>
        <family val="0"/>
      </rPr>
      <t>万元（其中公务用车购置费</t>
    </r>
    <r>
      <rPr>
        <sz val="16"/>
        <rFont val="Times New Roman"/>
        <family val="1"/>
      </rPr>
      <t>0</t>
    </r>
    <r>
      <rPr>
        <sz val="16"/>
        <rFont val="仿宋_GB2312"/>
        <family val="0"/>
      </rPr>
      <t>万元），比</t>
    </r>
    <r>
      <rPr>
        <sz val="16"/>
        <rFont val="Times New Roman"/>
        <family val="1"/>
      </rPr>
      <t>2020</t>
    </r>
    <r>
      <rPr>
        <sz val="16"/>
        <rFont val="仿宋_GB2312"/>
        <family val="0"/>
      </rPr>
      <t>年预算增加</t>
    </r>
    <r>
      <rPr>
        <sz val="16"/>
        <rFont val="Times New Roman"/>
        <family val="1"/>
      </rPr>
      <t>0.64</t>
    </r>
    <r>
      <rPr>
        <sz val="16"/>
        <rFont val="仿宋_GB2312"/>
        <family val="0"/>
      </rPr>
      <t>万元，主要是</t>
    </r>
    <r>
      <rPr>
        <sz val="16"/>
        <rFont val="宋体"/>
        <family val="0"/>
      </rPr>
      <t>加油、维修费用支出</t>
    </r>
    <r>
      <rPr>
        <sz val="16"/>
        <rFont val="仿宋_GB2312"/>
        <family val="0"/>
      </rPr>
      <t>。公务接待费</t>
    </r>
    <r>
      <rPr>
        <sz val="16"/>
        <rFont val="Times New Roman"/>
        <family val="1"/>
      </rPr>
      <t>0</t>
    </r>
    <r>
      <rPr>
        <sz val="16"/>
        <rFont val="仿宋_GB2312"/>
        <family val="0"/>
      </rPr>
      <t>万元，与</t>
    </r>
    <r>
      <rPr>
        <sz val="16"/>
        <rFont val="Times New Roman"/>
        <family val="1"/>
      </rPr>
      <t>2020</t>
    </r>
    <r>
      <rPr>
        <sz val="16"/>
        <rFont val="仿宋_GB2312"/>
        <family val="0"/>
      </rPr>
      <t>年持平。</t>
    </r>
  </si>
</sst>
</file>

<file path=xl/styles.xml><?xml version="1.0" encoding="utf-8"?>
<styleSheet xmlns="http://schemas.openxmlformats.org/spreadsheetml/2006/main">
  <numFmts count="4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.00_);[Red]\(&quot;$&quot;#,##0.00\)"/>
    <numFmt numFmtId="177" formatCode="_-&quot;$&quot;\ * #,##0.00_-;_-&quot;$&quot;\ * #,##0.00\-;_-&quot;$&quot;\ * &quot;-&quot;??_-;_-@_-"/>
    <numFmt numFmtId="178" formatCode="_-&quot;$&quot;* #,##0_-;\-&quot;$&quot;* #,##0_-;_-&quot;$&quot;* &quot;-&quot;_-;_-@_-"/>
    <numFmt numFmtId="179" formatCode="h:mm\ AM/PM"/>
    <numFmt numFmtId="180" formatCode="\$#,##0;\(\$#,##0\)"/>
    <numFmt numFmtId="181" formatCode="_-* #,##0.00_-;\-* #,##0.00_-;_-* &quot;-&quot;??_-;_-@_-"/>
    <numFmt numFmtId="182" formatCode="yy\.mm\.dd"/>
    <numFmt numFmtId="183" formatCode="&quot;$&quot;\ #,##0.00_-;[Red]&quot;$&quot;\ #,##0.00\-"/>
    <numFmt numFmtId="184" formatCode="_(&quot;$&quot;* #,##0.00_);_(&quot;$&quot;* \(#,##0.00\);_(&quot;$&quot;* &quot;-&quot;??_);_(@_)"/>
    <numFmt numFmtId="185" formatCode="#,##0;\-#,##0;&quot;-&quot;"/>
    <numFmt numFmtId="186" formatCode="&quot;$&quot;#,##0_);[Red]\(&quot;$&quot;#,##0\)"/>
    <numFmt numFmtId="187" formatCode="#,##0;\(#,##0\)"/>
    <numFmt numFmtId="188" formatCode="\$#,##0.00;\(\$#,##0.00\)"/>
    <numFmt numFmtId="189" formatCode="&quot;$&quot;#,##0_);\(&quot;$&quot;#,##0\)"/>
    <numFmt numFmtId="190" formatCode="#,##0.0_);\(#,##0.0\)"/>
    <numFmt numFmtId="191" formatCode="_-&quot;$&quot;\ * #,##0_-;_-&quot;$&quot;\ * #,##0\-;_-&quot;$&quot;\ * &quot;-&quot;_-;_-@_-"/>
    <numFmt numFmtId="192" formatCode="#\ ??/??"/>
    <numFmt numFmtId="193" formatCode="_(&quot;$&quot;* #,##0_);_(&quot;$&quot;* \(#,##0\);_(&quot;$&quot;* &quot;-&quot;_);_(@_)"/>
    <numFmt numFmtId="194" formatCode="0.0"/>
    <numFmt numFmtId="195" formatCode="_-* #,##0&quot;$&quot;_-;\-* #,##0&quot;$&quot;_-;_-* &quot;-&quot;&quot;$&quot;_-;_-@_-"/>
    <numFmt numFmtId="196" formatCode="yyyy&quot;年&quot;m&quot;月&quot;d&quot;日&quot;;@"/>
    <numFmt numFmtId="197" formatCode="_-* #,##0_$_-;\-* #,##0_$_-;_-* &quot;-&quot;_$_-;_-@_-"/>
    <numFmt numFmtId="198" formatCode="_-* #,##0.00_$_-;\-* #,##0.00_$_-;_-* &quot;-&quot;??_$_-;_-@_-"/>
    <numFmt numFmtId="199" formatCode="_-* #,##0.00&quot;$&quot;_-;\-* #,##0.00&quot;$&quot;_-;_-* &quot;-&quot;??&quot;$&quot;_-;_-@_-"/>
    <numFmt numFmtId="200" formatCode="* #,##0.0;* \-#,##0.0;* &quot;&quot;??;@"/>
    <numFmt numFmtId="201" formatCode="&quot;￥&quot;* _-#,##0.00;&quot;￥&quot;* \-#,##0.00;&quot;￥&quot;* _-&quot;-&quot;??;@"/>
    <numFmt numFmtId="202" formatCode="0_ "/>
    <numFmt numFmtId="203" formatCode="0.0_ "/>
    <numFmt numFmtId="204" formatCode="0.00_ "/>
    <numFmt numFmtId="205" formatCode="0.00000_ "/>
    <numFmt numFmtId="206" formatCode="#,##0.00_);[Red]\(#,##0.00\)"/>
  </numFmts>
  <fonts count="101"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0.5"/>
      <name val="宋体"/>
      <family val="0"/>
    </font>
    <font>
      <sz val="16"/>
      <name val="Times New Roman"/>
      <family val="1"/>
    </font>
    <font>
      <sz val="12"/>
      <name val="文星简大标宋"/>
      <family val="0"/>
    </font>
    <font>
      <b/>
      <sz val="10"/>
      <name val="宋体"/>
      <family val="0"/>
    </font>
    <font>
      <sz val="12"/>
      <name val="宋体"/>
      <family val="0"/>
    </font>
    <font>
      <sz val="20"/>
      <name val="方正小标宋简体"/>
      <family val="0"/>
    </font>
    <font>
      <sz val="10"/>
      <name val="黑体"/>
      <family val="3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20"/>
      <name val="宋体"/>
      <family val="0"/>
    </font>
    <font>
      <b/>
      <sz val="12"/>
      <name val="宋体"/>
      <family val="0"/>
    </font>
    <font>
      <sz val="12"/>
      <name val="黑体"/>
      <family val="3"/>
    </font>
    <font>
      <sz val="20"/>
      <name val="文星简大标宋"/>
      <family val="0"/>
    </font>
    <font>
      <sz val="12"/>
      <color indexed="10"/>
      <name val="宋体"/>
      <family val="0"/>
    </font>
    <font>
      <sz val="20"/>
      <color indexed="10"/>
      <name val="文星简大标宋"/>
      <family val="0"/>
    </font>
    <font>
      <sz val="10"/>
      <color indexed="10"/>
      <name val="宋体"/>
      <family val="0"/>
    </font>
    <font>
      <b/>
      <sz val="22"/>
      <name val="宋体"/>
      <family val="0"/>
    </font>
    <font>
      <sz val="14"/>
      <name val="仿宋"/>
      <family val="3"/>
    </font>
    <font>
      <sz val="14"/>
      <name val="宋体"/>
      <family val="0"/>
    </font>
    <font>
      <sz val="36"/>
      <name val="方正小标宋简体"/>
      <family val="0"/>
    </font>
    <font>
      <sz val="12"/>
      <color indexed="9"/>
      <name val="宋体"/>
      <family val="0"/>
    </font>
    <font>
      <sz val="11"/>
      <color indexed="9"/>
      <name val="宋体"/>
      <family val="0"/>
    </font>
    <font>
      <u val="single"/>
      <sz val="9"/>
      <color indexed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17"/>
      <name val="宋体"/>
      <family val="0"/>
    </font>
    <font>
      <sz val="8"/>
      <name val="Times New Roman"/>
      <family val="1"/>
    </font>
    <font>
      <sz val="10"/>
      <name val="Arial"/>
      <family val="2"/>
    </font>
    <font>
      <sz val="10"/>
      <name val="Geneva"/>
      <family val="2"/>
    </font>
    <font>
      <sz val="11"/>
      <color indexed="19"/>
      <name val="宋体"/>
      <family val="0"/>
    </font>
    <font>
      <b/>
      <sz val="18"/>
      <name val="Arial"/>
      <family val="2"/>
    </font>
    <font>
      <b/>
      <sz val="14"/>
      <name val="楷体"/>
      <family val="3"/>
    </font>
    <font>
      <b/>
      <i/>
      <sz val="16"/>
      <name val="Helv"/>
      <family val="2"/>
    </font>
    <font>
      <sz val="12"/>
      <color indexed="16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u val="single"/>
      <sz val="9"/>
      <color indexed="36"/>
      <name val="宋体"/>
      <family val="0"/>
    </font>
    <font>
      <i/>
      <sz val="11"/>
      <color indexed="23"/>
      <name val="宋体"/>
      <family val="0"/>
    </font>
    <font>
      <sz val="10"/>
      <color indexed="8"/>
      <name val="MS Sans Serif"/>
      <family val="2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7"/>
      <name val="Tahoma"/>
      <family val="2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sz val="12"/>
      <name val="Arial"/>
      <family val="2"/>
    </font>
    <font>
      <sz val="11"/>
      <color indexed="20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2"/>
      <color indexed="20"/>
      <name val="仿宋_GB2312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2"/>
      <color indexed="20"/>
      <name val="宋体"/>
      <family val="0"/>
    </font>
    <font>
      <sz val="12"/>
      <name val="Arial MT"/>
      <family val="2"/>
    </font>
    <font>
      <sz val="12"/>
      <name val="Times New Roman"/>
      <family val="1"/>
    </font>
    <font>
      <b/>
      <sz val="10"/>
      <name val="Tms Rmn"/>
      <family val="2"/>
    </font>
    <font>
      <sz val="10"/>
      <name val="Helv"/>
      <family val="2"/>
    </font>
    <font>
      <b/>
      <sz val="10"/>
      <name val="MS Sans"/>
      <family val="2"/>
    </font>
    <font>
      <sz val="10"/>
      <name val="Times New Roman"/>
      <family val="1"/>
    </font>
    <font>
      <b/>
      <sz val="12"/>
      <name val="Arial MT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MS Sans Serif"/>
      <family val="2"/>
    </font>
    <font>
      <sz val="12"/>
      <color indexed="17"/>
      <name val="宋体"/>
      <family val="0"/>
    </font>
    <font>
      <u val="single"/>
      <sz val="12"/>
      <name val="Arial MT"/>
      <family val="2"/>
    </font>
    <font>
      <sz val="10"/>
      <color indexed="8"/>
      <name val="Arial"/>
      <family val="2"/>
    </font>
    <font>
      <sz val="12"/>
      <color indexed="9"/>
      <name val="Helv"/>
      <family val="2"/>
    </font>
    <font>
      <sz val="12"/>
      <name val="Helv"/>
      <family val="2"/>
    </font>
    <font>
      <sz val="7"/>
      <name val="Small Fonts"/>
      <family val="2"/>
    </font>
    <font>
      <sz val="11"/>
      <name val="Arial MT"/>
      <family val="2"/>
    </font>
    <font>
      <sz val="12"/>
      <color indexed="17"/>
      <name val="仿宋_GB2312"/>
      <family val="0"/>
    </font>
    <font>
      <sz val="10"/>
      <name val="楷体"/>
      <family val="3"/>
    </font>
    <font>
      <sz val="11"/>
      <color indexed="20"/>
      <name val="Tahoma"/>
      <family val="2"/>
    </font>
    <font>
      <b/>
      <sz val="12"/>
      <color indexed="8"/>
      <name val="宋体"/>
      <family val="0"/>
    </font>
    <font>
      <sz val="12"/>
      <name val="바탕체"/>
      <family val="3"/>
    </font>
    <font>
      <sz val="10"/>
      <name val="MS Sans Serif"/>
      <family val="2"/>
    </font>
    <font>
      <u val="single"/>
      <sz val="12"/>
      <color indexed="12"/>
      <name val="宋体"/>
      <family val="0"/>
    </font>
    <font>
      <b/>
      <sz val="9"/>
      <name val="Arial"/>
      <family val="2"/>
    </font>
    <font>
      <u val="single"/>
      <sz val="12"/>
      <color indexed="20"/>
      <name val="宋体"/>
      <family val="0"/>
    </font>
    <font>
      <sz val="12"/>
      <name val="官帕眉"/>
      <family val="0"/>
    </font>
    <font>
      <sz val="12"/>
      <name val="Courier"/>
      <family val="2"/>
    </font>
    <font>
      <sz val="16"/>
      <name val="仿宋_GB2312"/>
      <family val="0"/>
    </font>
    <font>
      <sz val="16"/>
      <name val="楷体_GB2312"/>
      <family val="0"/>
    </font>
    <font>
      <sz val="16"/>
      <name val="宋体"/>
      <family val="0"/>
    </font>
    <font>
      <sz val="36"/>
      <name val="Times New Roman"/>
      <family val="1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b/>
      <sz val="11"/>
      <color rgb="FF1F4A7E"/>
      <name val="宋体"/>
      <family val="0"/>
    </font>
    <font>
      <b/>
      <sz val="18"/>
      <color rgb="FF1F4A7E"/>
      <name val="宋体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</fonts>
  <fills count="63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</borders>
  <cellStyleXfs count="229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5" fillId="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7" fillId="3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90" fillId="4" borderId="1" applyNumberFormat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0" fillId="0" borderId="0">
      <alignment horizontal="center" wrapText="1"/>
      <protection locked="0"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7" fillId="0" borderId="0">
      <alignment vertical="center"/>
      <protection/>
    </xf>
    <xf numFmtId="0" fontId="2" fillId="0" borderId="0">
      <alignment/>
      <protection/>
    </xf>
    <xf numFmtId="0" fontId="28" fillId="5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7" fillId="0" borderId="0">
      <alignment vertical="center"/>
      <protection/>
    </xf>
    <xf numFmtId="0" fontId="8" fillId="0" borderId="0">
      <alignment/>
      <protection/>
    </xf>
    <xf numFmtId="0" fontId="27" fillId="6" borderId="0" applyNumberFormat="0" applyBorder="0" applyAlignment="0" applyProtection="0"/>
    <xf numFmtId="0" fontId="91" fillId="7" borderId="0" applyNumberFormat="0" applyBorder="0" applyAlignment="0" applyProtection="0"/>
    <xf numFmtId="0" fontId="27" fillId="0" borderId="0">
      <alignment vertical="center"/>
      <protection/>
    </xf>
    <xf numFmtId="9" fontId="2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5" fillId="8" borderId="0" applyNumberFormat="0" applyBorder="0" applyAlignment="0" applyProtection="0"/>
    <xf numFmtId="0" fontId="24" fillId="9" borderId="0" applyNumberFormat="0" applyBorder="0" applyAlignment="0" applyProtection="0"/>
    <xf numFmtId="0" fontId="26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4" fillId="10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1" fillId="0" borderId="0" applyNumberFormat="0" applyFill="0" applyBorder="0" applyAlignment="0" applyProtection="0"/>
    <xf numFmtId="0" fontId="0" fillId="11" borderId="2" applyNumberFormat="0" applyFont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5" fillId="12" borderId="0" applyNumberFormat="0" applyBorder="0" applyAlignment="0" applyProtection="0"/>
    <xf numFmtId="0" fontId="92" fillId="0" borderId="0" applyNumberFormat="0" applyFill="0" applyBorder="0" applyAlignment="0" applyProtection="0"/>
    <xf numFmtId="0" fontId="8" fillId="0" borderId="0">
      <alignment/>
      <protection/>
    </xf>
    <xf numFmtId="0" fontId="45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7" fillId="0" borderId="0">
      <alignment vertical="center"/>
      <protection/>
    </xf>
    <xf numFmtId="0" fontId="93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42" fillId="0" borderId="0" applyNumberFormat="0" applyFill="0" applyBorder="0" applyAlignment="0" applyProtection="0"/>
    <xf numFmtId="0" fontId="8" fillId="0" borderId="0">
      <alignment/>
      <protection/>
    </xf>
    <xf numFmtId="0" fontId="94" fillId="0" borderId="3" applyNumberFormat="0" applyFill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95" fillId="0" borderId="4" applyNumberFormat="0" applyFill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5" fillId="13" borderId="0" applyNumberFormat="0" applyBorder="0" applyAlignment="0" applyProtection="0"/>
    <xf numFmtId="0" fontId="92" fillId="0" borderId="5" applyNumberFormat="0" applyFill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5" fillId="14" borderId="0" applyNumberFormat="0" applyBorder="0" applyAlignment="0" applyProtection="0"/>
    <xf numFmtId="0" fontId="96" fillId="15" borderId="6" applyNumberFormat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97" fillId="15" borderId="1" applyNumberFormat="0" applyAlignment="0" applyProtection="0"/>
    <xf numFmtId="0" fontId="27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56" fillId="16" borderId="7" applyNumberFormat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7" fillId="17" borderId="0" applyNumberFormat="0" applyBorder="0" applyAlignment="0" applyProtection="0"/>
    <xf numFmtId="178" fontId="8" fillId="0" borderId="0" applyFont="0" applyFill="0" applyBorder="0" applyAlignment="0" applyProtection="0"/>
    <xf numFmtId="0" fontId="25" fillId="18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98" fillId="0" borderId="8" applyNumberFormat="0" applyFill="0" applyAlignment="0" applyProtection="0"/>
    <xf numFmtId="0" fontId="55" fillId="0" borderId="9" applyNumberFormat="0" applyFill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99" fillId="19" borderId="0" applyNumberFormat="0" applyBorder="0" applyAlignment="0" applyProtection="0"/>
    <xf numFmtId="0" fontId="100" fillId="20" borderId="0" applyNumberFormat="0" applyBorder="0" applyAlignment="0" applyProtection="0"/>
    <xf numFmtId="0" fontId="32" fillId="0" borderId="0">
      <alignment/>
      <protection/>
    </xf>
    <xf numFmtId="0" fontId="27" fillId="2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2" fontId="58" fillId="0" borderId="0">
      <alignment horizontal="right"/>
      <protection/>
    </xf>
    <xf numFmtId="0" fontId="25" fillId="22" borderId="0" applyNumberFormat="0" applyBorder="0" applyAlignment="0" applyProtection="0"/>
    <xf numFmtId="0" fontId="8" fillId="0" borderId="0">
      <alignment/>
      <protection/>
    </xf>
    <xf numFmtId="0" fontId="27" fillId="23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7" fillId="24" borderId="0" applyNumberFormat="0" applyBorder="0" applyAlignment="0" applyProtection="0"/>
    <xf numFmtId="0" fontId="8" fillId="0" borderId="0">
      <alignment/>
      <protection/>
    </xf>
    <xf numFmtId="0" fontId="27" fillId="25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7" fillId="26" borderId="0" applyNumberFormat="0" applyBorder="0" applyAlignment="0" applyProtection="0"/>
    <xf numFmtId="0" fontId="8" fillId="0" borderId="0">
      <alignment/>
      <protection/>
    </xf>
    <xf numFmtId="0" fontId="59" fillId="0" borderId="0">
      <alignment/>
      <protection/>
    </xf>
    <xf numFmtId="0" fontId="25" fillId="27" borderId="0" applyNumberFormat="0" applyBorder="0" applyAlignment="0" applyProtection="0"/>
    <xf numFmtId="0" fontId="8" fillId="0" borderId="0">
      <alignment/>
      <protection/>
    </xf>
    <xf numFmtId="0" fontId="8" fillId="0" borderId="0" applyNumberFormat="0" applyFont="0" applyFill="0" applyBorder="0" applyAlignment="0" applyProtection="0"/>
    <xf numFmtId="0" fontId="25" fillId="28" borderId="0" applyNumberFormat="0" applyBorder="0" applyAlignment="0" applyProtection="0"/>
    <xf numFmtId="0" fontId="8" fillId="0" borderId="0">
      <alignment/>
      <protection/>
    </xf>
    <xf numFmtId="0" fontId="27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7" fillId="30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7" fillId="31" borderId="0" applyNumberFormat="0" applyBorder="0" applyAlignment="0" applyProtection="0"/>
    <xf numFmtId="0" fontId="25" fillId="32" borderId="0" applyNumberFormat="0" applyBorder="0" applyAlignment="0" applyProtection="0"/>
    <xf numFmtId="0" fontId="8" fillId="0" borderId="0">
      <alignment/>
      <protection/>
    </xf>
    <xf numFmtId="0" fontId="27" fillId="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7" fillId="33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8" fillId="0" borderId="0">
      <alignment/>
      <protection/>
    </xf>
    <xf numFmtId="0" fontId="27" fillId="36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7" fillId="37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5" fillId="38" borderId="0" applyNumberFormat="0" applyBorder="0" applyAlignment="0" applyProtection="0"/>
    <xf numFmtId="0" fontId="8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1" fillId="0" borderId="0">
      <alignment/>
      <protection/>
    </xf>
    <xf numFmtId="0" fontId="27" fillId="3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1" fillId="0" borderId="0">
      <alignment/>
      <protection/>
    </xf>
    <xf numFmtId="0" fontId="8" fillId="0" borderId="0">
      <alignment/>
      <protection/>
    </xf>
    <xf numFmtId="0" fontId="31" fillId="0" borderId="0">
      <alignment/>
      <protection/>
    </xf>
    <xf numFmtId="0" fontId="27" fillId="0" borderId="0">
      <alignment vertical="center"/>
      <protection/>
    </xf>
    <xf numFmtId="1" fontId="58" fillId="0" borderId="10">
      <alignment horizontal="center"/>
      <protection locked="0"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1" fillId="0" borderId="0">
      <alignment/>
      <protection/>
    </xf>
    <xf numFmtId="179" fontId="58" fillId="0" borderId="10">
      <alignment horizontal="center"/>
      <protection locked="0"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1" fillId="0" borderId="0">
      <alignment/>
      <protection/>
    </xf>
    <xf numFmtId="0" fontId="61" fillId="0" borderId="0">
      <alignment/>
      <protection/>
    </xf>
    <xf numFmtId="0" fontId="8" fillId="0" borderId="0">
      <alignment/>
      <protection/>
    </xf>
    <xf numFmtId="0" fontId="62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8" fillId="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7" fillId="40" borderId="0" applyNumberFormat="0" applyBorder="0" applyAlignment="0" applyProtection="0"/>
    <xf numFmtId="0" fontId="31" fillId="0" borderId="0">
      <alignment/>
      <protection/>
    </xf>
    <xf numFmtId="0" fontId="8" fillId="0" borderId="0">
      <alignment/>
      <protection/>
    </xf>
    <xf numFmtId="0" fontId="59" fillId="0" borderId="0">
      <alignment/>
      <protection/>
    </xf>
    <xf numFmtId="0" fontId="8" fillId="0" borderId="0">
      <alignment/>
      <protection/>
    </xf>
    <xf numFmtId="0" fontId="31" fillId="0" borderId="0">
      <alignment/>
      <protection/>
    </xf>
    <xf numFmtId="0" fontId="8" fillId="0" borderId="0">
      <alignment/>
      <protection/>
    </xf>
    <xf numFmtId="0" fontId="27" fillId="0" borderId="0">
      <alignment vertical="center"/>
      <protection/>
    </xf>
    <xf numFmtId="0" fontId="24" fillId="30" borderId="0" applyNumberFormat="0" applyBorder="0" applyAlignment="0" applyProtection="0"/>
    <xf numFmtId="0" fontId="8" fillId="0" borderId="0">
      <alignment/>
      <protection/>
    </xf>
    <xf numFmtId="0" fontId="31" fillId="0" borderId="0">
      <alignment/>
      <protection/>
    </xf>
    <xf numFmtId="0" fontId="8" fillId="0" borderId="0">
      <alignment/>
      <protection/>
    </xf>
    <xf numFmtId="0" fontId="27" fillId="0" borderId="0">
      <alignment vertical="center"/>
      <protection/>
    </xf>
    <xf numFmtId="0" fontId="3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1" fillId="0" borderId="0">
      <alignment/>
      <protection locked="0"/>
    </xf>
    <xf numFmtId="0" fontId="3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7" fillId="0" borderId="0">
      <alignment vertical="center"/>
      <protection/>
    </xf>
    <xf numFmtId="0" fontId="8" fillId="0" borderId="0">
      <alignment vertical="top"/>
      <protection/>
    </xf>
    <xf numFmtId="0" fontId="8" fillId="0" borderId="0">
      <alignment/>
      <protection/>
    </xf>
    <xf numFmtId="0" fontId="27" fillId="4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7" fillId="4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7" fillId="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7" fillId="5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7" fillId="43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43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7" fillId="4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7" fillId="43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5" fillId="4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5" fillId="5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8" fillId="0" borderId="0">
      <alignment/>
      <protection/>
    </xf>
    <xf numFmtId="0" fontId="25" fillId="45" borderId="0" applyNumberFormat="0" applyBorder="0" applyAlignment="0" applyProtection="0"/>
    <xf numFmtId="0" fontId="8" fillId="0" borderId="0">
      <alignment/>
      <protection/>
    </xf>
    <xf numFmtId="0" fontId="24" fillId="46" borderId="0" applyNumberFormat="0" applyBorder="0" applyAlignment="0" applyProtection="0"/>
    <xf numFmtId="0" fontId="28" fillId="2" borderId="0" applyNumberFormat="0" applyBorder="0" applyAlignment="0" applyProtection="0"/>
    <xf numFmtId="0" fontId="28" fillId="42" borderId="0" applyNumberFormat="0" applyBorder="0" applyAlignment="0" applyProtection="0"/>
    <xf numFmtId="0" fontId="24" fillId="30" borderId="0" applyNumberFormat="0" applyBorder="0" applyAlignment="0" applyProtection="0"/>
    <xf numFmtId="0" fontId="8" fillId="0" borderId="0">
      <alignment/>
      <protection/>
    </xf>
    <xf numFmtId="0" fontId="24" fillId="47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7" fillId="0" borderId="0">
      <alignment vertical="center"/>
      <protection/>
    </xf>
    <xf numFmtId="0" fontId="24" fillId="48" borderId="0" applyNumberFormat="0" applyBorder="0" applyAlignment="0" applyProtection="0"/>
    <xf numFmtId="0" fontId="8" fillId="0" borderId="0">
      <alignment/>
      <protection/>
    </xf>
    <xf numFmtId="0" fontId="24" fillId="4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4" fillId="50" borderId="0" applyNumberFormat="0" applyBorder="0" applyAlignment="0" applyProtection="0"/>
    <xf numFmtId="0" fontId="8" fillId="0" borderId="0" applyFont="0" applyFill="0" applyBorder="0" applyAlignment="0" applyProtection="0"/>
    <xf numFmtId="0" fontId="28" fillId="2" borderId="0" applyNumberFormat="0" applyBorder="0" applyAlignment="0" applyProtection="0"/>
    <xf numFmtId="0" fontId="27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8" fillId="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183" fontId="8" fillId="0" borderId="0" applyFont="0" applyFill="0" applyBorder="0" applyAlignment="0" applyProtection="0"/>
    <xf numFmtId="0" fontId="24" fillId="9" borderId="0" applyNumberFormat="0" applyBorder="0" applyAlignment="0" applyProtection="0"/>
    <xf numFmtId="0" fontId="24" fillId="5" borderId="0" applyNumberFormat="0" applyBorder="0" applyAlignment="0" applyProtection="0"/>
    <xf numFmtId="1" fontId="69" fillId="0" borderId="0">
      <alignment horizontal="center"/>
      <protection locked="0"/>
    </xf>
    <xf numFmtId="0" fontId="8" fillId="0" borderId="0">
      <alignment/>
      <protection/>
    </xf>
    <xf numFmtId="0" fontId="8" fillId="0" borderId="0">
      <alignment/>
      <protection/>
    </xf>
    <xf numFmtId="0" fontId="24" fillId="47" borderId="0" applyNumberFormat="0" applyBorder="0" applyAlignment="0" applyProtection="0"/>
    <xf numFmtId="0" fontId="28" fillId="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7" fillId="0" borderId="0">
      <alignment vertical="center"/>
      <protection/>
    </xf>
    <xf numFmtId="0" fontId="28" fillId="5" borderId="0" applyNumberFormat="0" applyBorder="0" applyAlignment="0" applyProtection="0"/>
    <xf numFmtId="0" fontId="24" fillId="51" borderId="0" applyNumberFormat="0" applyBorder="0" applyAlignment="0" applyProtection="0"/>
    <xf numFmtId="184" fontId="8" fillId="0" borderId="0" applyFont="0" applyFill="0" applyBorder="0" applyAlignment="0" applyProtection="0"/>
    <xf numFmtId="0" fontId="8" fillId="0" borderId="0">
      <alignment/>
      <protection/>
    </xf>
    <xf numFmtId="0" fontId="24" fillId="44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8" fillId="2" borderId="0" applyNumberFormat="0" applyBorder="0" applyAlignment="0" applyProtection="0"/>
    <xf numFmtId="41" fontId="8" fillId="0" borderId="0" applyFont="0" applyFill="0" applyBorder="0" applyAlignment="0" applyProtection="0"/>
    <xf numFmtId="0" fontId="8" fillId="0" borderId="0">
      <alignment/>
      <protection/>
    </xf>
    <xf numFmtId="0" fontId="28" fillId="30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4" fillId="52" borderId="0" applyNumberFormat="0" applyBorder="0" applyAlignment="0" applyProtection="0"/>
    <xf numFmtId="0" fontId="8" fillId="0" borderId="0">
      <alignment/>
      <protection/>
    </xf>
    <xf numFmtId="0" fontId="28" fillId="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7" fillId="53" borderId="0" applyNumberFormat="0" applyBorder="0" applyAlignment="0" applyProtection="0"/>
    <xf numFmtId="0" fontId="28" fillId="4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4" fillId="43" borderId="0" applyNumberFormat="0" applyBorder="0" applyAlignment="0" applyProtection="0"/>
    <xf numFmtId="0" fontId="8" fillId="0" borderId="0">
      <alignment/>
      <protection/>
    </xf>
    <xf numFmtId="0" fontId="27" fillId="0" borderId="0">
      <alignment vertical="center"/>
      <protection/>
    </xf>
    <xf numFmtId="185" fontId="70" fillId="0" borderId="0" applyFill="0" applyBorder="0" applyAlignment="0">
      <protection/>
    </xf>
    <xf numFmtId="0" fontId="67" fillId="0" borderId="0" applyNumberFormat="0" applyFill="0" applyBorder="0" applyAlignment="0" applyProtection="0"/>
    <xf numFmtId="0" fontId="8" fillId="0" borderId="0">
      <alignment/>
      <protection/>
    </xf>
    <xf numFmtId="41" fontId="8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 applyFont="0" applyFill="0" applyBorder="0" applyAlignment="0" applyProtection="0"/>
    <xf numFmtId="187" fontId="63" fillId="0" borderId="0">
      <alignment/>
      <protection/>
    </xf>
    <xf numFmtId="0" fontId="8" fillId="0" borderId="0">
      <alignment/>
      <protection/>
    </xf>
    <xf numFmtId="181" fontId="8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177" fontId="8" fillId="0" borderId="0" applyFont="0" applyFill="0" applyBorder="0" applyAlignment="0" applyProtection="0"/>
    <xf numFmtId="0" fontId="8" fillId="0" borderId="0">
      <alignment vertical="center"/>
      <protection/>
    </xf>
    <xf numFmtId="188" fontId="63" fillId="0" borderId="0">
      <alignment/>
      <protection/>
    </xf>
    <xf numFmtId="0" fontId="8" fillId="0" borderId="0">
      <alignment/>
      <protection/>
    </xf>
    <xf numFmtId="0" fontId="27" fillId="0" borderId="0">
      <alignment vertical="center"/>
      <protection/>
    </xf>
    <xf numFmtId="0" fontId="49" fillId="0" borderId="0" applyProtection="0">
      <alignment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80" fontId="63" fillId="0" borderId="0">
      <alignment/>
      <protection/>
    </xf>
    <xf numFmtId="189" fontId="6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1" fillId="0" borderId="0">
      <alignment/>
      <protection/>
    </xf>
    <xf numFmtId="0" fontId="36" fillId="0" borderId="0">
      <alignment/>
      <protection/>
    </xf>
    <xf numFmtId="0" fontId="8" fillId="0" borderId="0">
      <alignment/>
      <protection/>
    </xf>
    <xf numFmtId="0" fontId="27" fillId="0" borderId="0">
      <alignment vertical="center"/>
      <protection/>
    </xf>
    <xf numFmtId="0" fontId="8" fillId="0" borderId="0">
      <alignment/>
      <protection/>
    </xf>
    <xf numFmtId="2" fontId="49" fillId="0" borderId="0" applyProtection="0">
      <alignment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6" fillId="5" borderId="0" applyNumberFormat="0" applyBorder="0" applyAlignment="0" applyProtection="0"/>
    <xf numFmtId="0" fontId="65" fillId="0" borderId="11" applyNumberFormat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43" fontId="8" fillId="0" borderId="0" applyFont="0" applyFill="0" applyBorder="0" applyAlignment="0" applyProtection="0"/>
    <xf numFmtId="0" fontId="65" fillId="0" borderId="12">
      <alignment horizontal="left"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4" fillId="0" borderId="0" applyProtection="0">
      <alignment/>
    </xf>
    <xf numFmtId="0" fontId="65" fillId="0" borderId="0" applyProtection="0">
      <alignment/>
    </xf>
    <xf numFmtId="0" fontId="66" fillId="36" borderId="10" applyNumberFormat="0" applyBorder="0" applyAlignment="0" applyProtection="0"/>
    <xf numFmtId="0" fontId="8" fillId="0" borderId="0">
      <alignment/>
      <protection/>
    </xf>
    <xf numFmtId="0" fontId="27" fillId="0" borderId="0">
      <alignment vertical="center"/>
      <protection/>
    </xf>
    <xf numFmtId="190" fontId="72" fillId="54" borderId="0">
      <alignment/>
      <protection/>
    </xf>
    <xf numFmtId="0" fontId="8" fillId="0" borderId="0">
      <alignment/>
      <protection/>
    </xf>
    <xf numFmtId="190" fontId="71" fillId="55" borderId="0">
      <alignment/>
      <protection/>
    </xf>
    <xf numFmtId="38" fontId="8" fillId="0" borderId="0" applyFont="0" applyFill="0" applyBorder="0" applyAlignment="0" applyProtection="0"/>
    <xf numFmtId="0" fontId="8" fillId="0" borderId="0">
      <alignment/>
      <protection/>
    </xf>
    <xf numFmtId="40" fontId="8" fillId="0" borderId="0" applyFont="0" applyFill="0" applyBorder="0" applyAlignment="0" applyProtection="0"/>
    <xf numFmtId="0" fontId="8" fillId="0" borderId="0">
      <alignment/>
      <protection/>
    </xf>
    <xf numFmtId="191" fontId="8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8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91" fontId="8" fillId="0" borderId="0" applyFont="0" applyFill="0" applyBorder="0" applyAlignment="0" applyProtection="0"/>
    <xf numFmtId="0" fontId="63" fillId="0" borderId="0">
      <alignment/>
      <protection/>
    </xf>
    <xf numFmtId="0" fontId="8" fillId="0" borderId="0">
      <alignment/>
      <protection/>
    </xf>
    <xf numFmtId="37" fontId="73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0" fillId="53" borderId="0" applyNumberFormat="0" applyBorder="0" applyAlignment="0" applyProtection="0"/>
    <xf numFmtId="0" fontId="72" fillId="0" borderId="0">
      <alignment/>
      <protection/>
    </xf>
    <xf numFmtId="0" fontId="8" fillId="0" borderId="0">
      <alignment/>
      <protection/>
    </xf>
    <xf numFmtId="0" fontId="6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" fontId="74" fillId="0" borderId="13" applyBorder="0">
      <alignment/>
      <protection locked="0"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4" fontId="30" fillId="0" borderId="0">
      <alignment horizontal="center" wrapText="1"/>
      <protection locked="0"/>
    </xf>
    <xf numFmtId="0" fontId="8" fillId="0" borderId="0">
      <alignment/>
      <protection/>
    </xf>
    <xf numFmtId="0" fontId="8" fillId="0" borderId="0">
      <alignment/>
      <protection/>
    </xf>
    <xf numFmtId="0" fontId="27" fillId="0" borderId="0">
      <alignment vertical="center"/>
      <protection/>
    </xf>
    <xf numFmtId="0" fontId="8" fillId="0" borderId="0">
      <alignment/>
      <protection/>
    </xf>
    <xf numFmtId="3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>
      <alignment/>
      <protection/>
    </xf>
    <xf numFmtId="10" fontId="6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92" fontId="8" fillId="0" borderId="0" applyFont="0" applyFill="0" applyProtection="0">
      <alignment/>
    </xf>
    <xf numFmtId="0" fontId="8" fillId="0" borderId="0">
      <alignment/>
      <protection/>
    </xf>
    <xf numFmtId="15" fontId="8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7" fillId="0" borderId="0">
      <alignment vertical="center"/>
      <protection/>
    </xf>
    <xf numFmtId="4" fontId="8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7" fillId="0" borderId="14">
      <alignment horizont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56" borderId="0" applyNumberFormat="0" applyFon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67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0" fillId="57" borderId="15">
      <alignment/>
      <protection locked="0"/>
    </xf>
    <xf numFmtId="0" fontId="60" fillId="57" borderId="15">
      <alignment/>
      <protection locked="0"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0" fillId="57" borderId="15">
      <alignment/>
      <protection locked="0"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9" fillId="0" borderId="16" applyProtection="0">
      <alignment/>
    </xf>
    <xf numFmtId="0" fontId="8" fillId="0" borderId="0" applyNumberFormat="0" applyFont="0" applyFill="0" applyBorder="0" applyAlignment="0"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9" fontId="8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9" fontId="8" fillId="0" borderId="0" applyFont="0" applyFill="0" applyBorder="0" applyAlignment="0" applyProtection="0"/>
    <xf numFmtId="0" fontId="8" fillId="0" borderId="0">
      <alignment/>
      <protection/>
    </xf>
    <xf numFmtId="193" fontId="8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1" fillId="0" borderId="17" applyNumberFormat="0" applyFill="0" applyProtection="0">
      <alignment horizontal="right"/>
    </xf>
    <xf numFmtId="0" fontId="35" fillId="0" borderId="17" applyNumberFormat="0" applyFill="0" applyProtection="0">
      <alignment horizontal="center"/>
    </xf>
    <xf numFmtId="0" fontId="8" fillId="0" borderId="0">
      <alignment/>
      <protection/>
    </xf>
    <xf numFmtId="0" fontId="47" fillId="0" borderId="0" applyNumberFormat="0" applyFill="0" applyBorder="0" applyAlignment="0" applyProtection="0"/>
    <xf numFmtId="0" fontId="8" fillId="0" borderId="0">
      <alignment vertical="center"/>
      <protection/>
    </xf>
    <xf numFmtId="0" fontId="50" fillId="51" borderId="0" applyNumberFormat="0" applyBorder="0" applyAlignment="0" applyProtection="0"/>
    <xf numFmtId="0" fontId="76" fillId="0" borderId="18" applyNumberFormat="0" applyFill="0" applyProtection="0">
      <alignment horizontal="center"/>
    </xf>
    <xf numFmtId="0" fontId="8" fillId="0" borderId="0">
      <alignment/>
      <protection/>
    </xf>
    <xf numFmtId="0" fontId="37" fillId="41" borderId="0" applyNumberFormat="0" applyBorder="0" applyAlignment="0" applyProtection="0"/>
    <xf numFmtId="0" fontId="54" fillId="51" borderId="0" applyNumberFormat="0" applyBorder="0" applyAlignment="0" applyProtection="0"/>
    <xf numFmtId="0" fontId="50" fillId="53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4" fillId="5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7" fillId="5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7" fillId="53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7" fillId="51" borderId="0" applyNumberFormat="0" applyBorder="0" applyAlignment="0" applyProtection="0"/>
    <xf numFmtId="0" fontId="8" fillId="0" borderId="0">
      <alignment/>
      <protection/>
    </xf>
    <xf numFmtId="0" fontId="50" fillId="53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50" fillId="51" borderId="0" applyNumberFormat="0" applyBorder="0" applyAlignment="0" applyProtection="0"/>
    <xf numFmtId="0" fontId="27" fillId="0" borderId="0">
      <alignment vertical="center"/>
      <protection/>
    </xf>
    <xf numFmtId="0" fontId="8" fillId="0" borderId="0">
      <alignment/>
      <protection/>
    </xf>
    <xf numFmtId="0" fontId="77" fillId="51" borderId="0" applyNumberFormat="0" applyBorder="0" applyAlignment="0" applyProtection="0"/>
    <xf numFmtId="0" fontId="50" fillId="53" borderId="0" applyNumberFormat="0" applyBorder="0" applyAlignment="0" applyProtection="0"/>
    <xf numFmtId="0" fontId="8" fillId="0" borderId="0">
      <alignment/>
      <protection/>
    </xf>
    <xf numFmtId="0" fontId="54" fillId="53" borderId="0" applyNumberFormat="0" applyBorder="0" applyAlignment="0" applyProtection="0"/>
    <xf numFmtId="0" fontId="8" fillId="0" borderId="0">
      <alignment/>
      <protection/>
    </xf>
    <xf numFmtId="0" fontId="27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7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7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7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7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7" fillId="0" borderId="0">
      <alignment vertical="center"/>
      <protection/>
    </xf>
    <xf numFmtId="0" fontId="8" fillId="0" borderId="0">
      <alignment/>
      <protection/>
    </xf>
    <xf numFmtId="0" fontId="27" fillId="0" borderId="0">
      <alignment vertical="center"/>
      <protection/>
    </xf>
    <xf numFmtId="0" fontId="8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194" fontId="1" fillId="0" borderId="10">
      <alignment vertical="center"/>
      <protection locked="0"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7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7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27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7" fillId="0" borderId="0">
      <alignment vertical="center"/>
      <protection/>
    </xf>
    <xf numFmtId="0" fontId="8" fillId="0" borderId="0">
      <alignment/>
      <protection/>
    </xf>
    <xf numFmtId="0" fontId="27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7" fillId="0" borderId="0">
      <alignment vertical="center"/>
      <protection/>
    </xf>
    <xf numFmtId="0" fontId="8" fillId="0" borderId="0">
      <alignment/>
      <protection/>
    </xf>
    <xf numFmtId="0" fontId="27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27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27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7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7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7" fillId="0" borderId="0">
      <alignment vertical="center"/>
      <protection/>
    </xf>
    <xf numFmtId="0" fontId="8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8" fillId="0" borderId="0">
      <alignment/>
      <protection/>
    </xf>
    <xf numFmtId="0" fontId="27" fillId="0" borderId="0">
      <alignment vertical="center"/>
      <protection/>
    </xf>
    <xf numFmtId="0" fontId="8" fillId="0" borderId="0">
      <alignment/>
      <protection/>
    </xf>
    <xf numFmtId="0" fontId="27" fillId="0" borderId="0">
      <alignment vertical="center"/>
      <protection/>
    </xf>
    <xf numFmtId="0" fontId="8" fillId="0" borderId="0">
      <alignment/>
      <protection/>
    </xf>
    <xf numFmtId="0" fontId="27" fillId="0" borderId="0">
      <alignment vertical="center"/>
      <protection/>
    </xf>
    <xf numFmtId="0" fontId="8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1" fillId="0" borderId="0">
      <alignment/>
      <protection/>
    </xf>
    <xf numFmtId="0" fontId="27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27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9" fontId="8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7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27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7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27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7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27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27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27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5" fillId="40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7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27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27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7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7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27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7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27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7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6" fillId="40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7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7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40" fontId="8" fillId="0" borderId="0" applyFont="0" applyFill="0" applyBorder="0" applyAlignment="0" applyProtection="0"/>
    <xf numFmtId="0" fontId="8" fillId="0" borderId="0">
      <alignment/>
      <protection/>
    </xf>
    <xf numFmtId="0" fontId="27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9" fillId="30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43" fontId="8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7" fillId="0" borderId="0">
      <alignment vertical="center"/>
      <protection/>
    </xf>
    <xf numFmtId="0" fontId="8" fillId="0" borderId="0">
      <alignment/>
      <protection/>
    </xf>
    <xf numFmtId="0" fontId="27" fillId="0" borderId="0">
      <alignment vertical="center"/>
      <protection/>
    </xf>
    <xf numFmtId="0" fontId="8" fillId="0" borderId="0">
      <alignment/>
      <protection/>
    </xf>
    <xf numFmtId="0" fontId="27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27" fillId="0" borderId="0">
      <alignment vertical="center"/>
      <protection/>
    </xf>
    <xf numFmtId="0" fontId="8" fillId="0" borderId="0">
      <alignment/>
      <protection/>
    </xf>
    <xf numFmtId="0" fontId="27" fillId="0" borderId="0">
      <alignment vertical="center"/>
      <protection/>
    </xf>
    <xf numFmtId="0" fontId="8" fillId="0" borderId="0">
      <alignment/>
      <protection/>
    </xf>
    <xf numFmtId="0" fontId="27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7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7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29" fillId="40" borderId="0" applyNumberFormat="0" applyBorder="0" applyAlignment="0" applyProtection="0"/>
    <xf numFmtId="0" fontId="68" fillId="40" borderId="0" applyNumberFormat="0" applyBorder="0" applyAlignment="0" applyProtection="0"/>
    <xf numFmtId="0" fontId="68" fillId="30" borderId="0" applyNumberFormat="0" applyBorder="0" applyAlignment="0" applyProtection="0"/>
    <xf numFmtId="0" fontId="29" fillId="30" borderId="0" applyNumberFormat="0" applyBorder="0" applyAlignment="0" applyProtection="0"/>
    <xf numFmtId="0" fontId="75" fillId="40" borderId="0" applyNumberFormat="0" applyBorder="0" applyAlignment="0" applyProtection="0"/>
    <xf numFmtId="0" fontId="68" fillId="4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68" fillId="30" borderId="0" applyNumberFormat="0" applyBorder="0" applyAlignment="0" applyProtection="0"/>
    <xf numFmtId="0" fontId="68" fillId="40" borderId="0" applyNumberFormat="0" applyBorder="0" applyAlignment="0" applyProtection="0"/>
    <xf numFmtId="0" fontId="29" fillId="30" borderId="0" applyNumberFormat="0" applyBorder="0" applyAlignment="0" applyProtection="0"/>
    <xf numFmtId="0" fontId="29" fillId="40" borderId="0" applyNumberFormat="0" applyBorder="0" applyAlignment="0" applyProtection="0"/>
    <xf numFmtId="0" fontId="29" fillId="30" borderId="0" applyNumberFormat="0" applyBorder="0" applyAlignment="0" applyProtection="0"/>
    <xf numFmtId="0" fontId="29" fillId="40" borderId="0" applyNumberFormat="0" applyBorder="0" applyAlignment="0" applyProtection="0"/>
    <xf numFmtId="0" fontId="75" fillId="30" borderId="0" applyNumberFormat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196" fontId="8" fillId="0" borderId="0" applyFont="0" applyFill="0" applyBorder="0" applyAlignment="0" applyProtection="0"/>
    <xf numFmtId="0" fontId="76" fillId="0" borderId="18" applyNumberFormat="0" applyFill="0" applyProtection="0">
      <alignment horizontal="left"/>
    </xf>
    <xf numFmtId="197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9" fontId="8" fillId="0" borderId="0" applyFont="0" applyFill="0" applyBorder="0" applyAlignment="0" applyProtection="0"/>
    <xf numFmtId="0" fontId="63" fillId="0" borderId="0">
      <alignment/>
      <protection/>
    </xf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" fillId="0" borderId="0">
      <alignment/>
      <protection/>
    </xf>
    <xf numFmtId="184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4" fillId="0" borderId="0">
      <alignment/>
      <protection/>
    </xf>
    <xf numFmtId="0" fontId="78" fillId="58" borderId="0" applyNumberFormat="0" applyBorder="0" applyAlignment="0" applyProtection="0"/>
    <xf numFmtId="0" fontId="78" fillId="59" borderId="0" applyNumberFormat="0" applyBorder="0" applyAlignment="0" applyProtection="0"/>
    <xf numFmtId="0" fontId="78" fillId="60" borderId="0" applyNumberFormat="0" applyBorder="0" applyAlignment="0" applyProtection="0"/>
    <xf numFmtId="182" fontId="31" fillId="0" borderId="18" applyFill="0" applyProtection="0">
      <alignment horizontal="right"/>
    </xf>
    <xf numFmtId="0" fontId="31" fillId="0" borderId="17" applyNumberFormat="0" applyFill="0" applyProtection="0">
      <alignment horizontal="left"/>
    </xf>
    <xf numFmtId="0" fontId="25" fillId="45" borderId="0" applyNumberFormat="0" applyBorder="0" applyAlignment="0" applyProtection="0"/>
    <xf numFmtId="1" fontId="31" fillId="0" borderId="18" applyFill="0" applyProtection="0">
      <alignment horizontal="center"/>
    </xf>
    <xf numFmtId="1" fontId="1" fillId="0" borderId="10">
      <alignment vertical="center"/>
      <protection locked="0"/>
    </xf>
    <xf numFmtId="0" fontId="85" fillId="0" borderId="0">
      <alignment/>
      <protection/>
    </xf>
    <xf numFmtId="0" fontId="61" fillId="0" borderId="0">
      <alignment/>
      <protection/>
    </xf>
    <xf numFmtId="0" fontId="25" fillId="44" borderId="0" applyNumberFormat="0" applyBorder="0" applyAlignment="0" applyProtection="0"/>
    <xf numFmtId="0" fontId="25" fillId="48" borderId="0" applyNumberFormat="0" applyBorder="0" applyAlignment="0" applyProtection="0"/>
    <xf numFmtId="0" fontId="25" fillId="9" borderId="0" applyNumberFormat="0" applyBorder="0" applyAlignment="0" applyProtection="0"/>
    <xf numFmtId="0" fontId="25" fillId="50" borderId="0" applyNumberFormat="0" applyBorder="0" applyAlignment="0" applyProtection="0"/>
    <xf numFmtId="0" fontId="25" fillId="61" borderId="0" applyNumberFormat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79" fillId="0" borderId="0">
      <alignment/>
      <protection/>
    </xf>
  </cellStyleXfs>
  <cellXfs count="330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630" applyFont="1" applyBorder="1" applyAlignment="1">
      <alignment vertical="center"/>
      <protection/>
    </xf>
    <xf numFmtId="49" fontId="2" fillId="0" borderId="0" xfId="61" applyNumberFormat="1" applyFont="1" applyFill="1" applyAlignment="1" applyProtection="1">
      <alignment vertical="center"/>
      <protection/>
    </xf>
    <xf numFmtId="200" fontId="2" fillId="0" borderId="0" xfId="44" applyNumberFormat="1" applyFont="1" applyAlignment="1">
      <alignment horizontal="right" vertical="center"/>
      <protection/>
    </xf>
    <xf numFmtId="201" fontId="2" fillId="0" borderId="0" xfId="44" applyNumberFormat="1" applyFont="1" applyAlignment="1">
      <alignment vertical="center"/>
      <protection/>
    </xf>
    <xf numFmtId="201" fontId="2" fillId="0" borderId="0" xfId="1148" applyNumberFormat="1" applyFont="1" applyAlignment="1">
      <alignment horizontal="right" vertical="center"/>
      <protection/>
    </xf>
    <xf numFmtId="49" fontId="3" fillId="0" borderId="0" xfId="44" applyNumberFormat="1" applyFont="1" applyFill="1" applyAlignment="1" applyProtection="1">
      <alignment horizontal="center" vertical="center"/>
      <protection/>
    </xf>
    <xf numFmtId="201" fontId="2" fillId="0" borderId="0" xfId="44" applyNumberFormat="1" applyFont="1" applyAlignment="1">
      <alignment horizontal="center" vertical="center"/>
      <protection/>
    </xf>
    <xf numFmtId="0" fontId="0" fillId="0" borderId="0" xfId="0" applyFill="1" applyAlignment="1">
      <alignment horizontal="left" vertical="center"/>
    </xf>
    <xf numFmtId="201" fontId="0" fillId="0" borderId="0" xfId="44" applyNumberFormat="1" applyFont="1" applyAlignment="1">
      <alignment horizontal="right" vertical="center"/>
      <protection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01" fontId="0" fillId="0" borderId="10" xfId="44" applyNumberFormat="1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201" fontId="2" fillId="0" borderId="0" xfId="44" applyNumberFormat="1" applyFont="1" applyAlignment="1">
      <alignment horizontal="center" vertical="center" wrapText="1"/>
      <protection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4" fontId="0" fillId="0" borderId="10" xfId="61" applyNumberFormat="1" applyFont="1" applyFill="1" applyBorder="1" applyAlignment="1" applyProtection="1">
      <alignment horizontal="center" vertical="center"/>
      <protection/>
    </xf>
    <xf numFmtId="201" fontId="2" fillId="0" borderId="10" xfId="44" applyNumberFormat="1" applyFont="1" applyFill="1" applyBorder="1" applyAlignment="1">
      <alignment horizontal="center" vertical="center"/>
      <protection/>
    </xf>
    <xf numFmtId="4" fontId="0" fillId="0" borderId="22" xfId="0" applyNumberFormat="1" applyFill="1" applyBorder="1" applyAlignment="1">
      <alignment horizontal="center" vertical="center"/>
    </xf>
    <xf numFmtId="4" fontId="0" fillId="0" borderId="23" xfId="0" applyNumberForma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right" vertical="center"/>
    </xf>
    <xf numFmtId="4" fontId="0" fillId="0" borderId="10" xfId="0" applyNumberFormat="1" applyFont="1" applyFill="1" applyBorder="1" applyAlignment="1">
      <alignment horizontal="center" vertical="center"/>
    </xf>
    <xf numFmtId="4" fontId="2" fillId="0" borderId="10" xfId="44" applyNumberFormat="1" applyFont="1" applyFill="1" applyBorder="1" applyAlignment="1">
      <alignment horizontal="center" vertical="center"/>
      <protection/>
    </xf>
    <xf numFmtId="4" fontId="2" fillId="0" borderId="10" xfId="44" applyNumberFormat="1" applyFont="1" applyFill="1" applyBorder="1" applyAlignment="1">
      <alignment horizontal="right" vertical="center"/>
      <protection/>
    </xf>
    <xf numFmtId="201" fontId="2" fillId="0" borderId="0" xfId="44" applyNumberFormat="1" applyFont="1" applyFill="1" applyAlignment="1">
      <alignment vertical="center"/>
      <protection/>
    </xf>
    <xf numFmtId="0" fontId="5" fillId="0" borderId="24" xfId="0" applyFont="1" applyBorder="1" applyAlignment="1">
      <alignment horizontal="left" vertical="center" wrapText="1"/>
    </xf>
    <xf numFmtId="0" fontId="6" fillId="0" borderId="0" xfId="630" applyFont="1" applyBorder="1" applyAlignment="1">
      <alignment vertical="center"/>
      <protection/>
    </xf>
    <xf numFmtId="0" fontId="7" fillId="0" borderId="0" xfId="630" applyFont="1" applyBorder="1" applyAlignment="1">
      <alignment vertical="center"/>
      <protection/>
    </xf>
    <xf numFmtId="0" fontId="8" fillId="0" borderId="25" xfId="630" applyBorder="1" applyAlignment="1">
      <alignment vertical="center"/>
      <protection/>
    </xf>
    <xf numFmtId="0" fontId="8" fillId="0" borderId="0" xfId="630" applyBorder="1" applyAlignment="1">
      <alignment horizontal="center" vertical="center"/>
      <protection/>
    </xf>
    <xf numFmtId="0" fontId="8" fillId="0" borderId="0" xfId="630" applyBorder="1" applyAlignment="1">
      <alignment vertical="center"/>
      <protection/>
    </xf>
    <xf numFmtId="0" fontId="9" fillId="0" borderId="0" xfId="2132" applyFont="1" applyBorder="1" applyAlignment="1">
      <alignment horizontal="center" vertical="center" wrapText="1"/>
      <protection/>
    </xf>
    <xf numFmtId="0" fontId="2" fillId="0" borderId="26" xfId="648" applyFont="1" applyBorder="1" applyAlignment="1">
      <alignment horizontal="right" vertical="center"/>
      <protection/>
    </xf>
    <xf numFmtId="1" fontId="10" fillId="0" borderId="10" xfId="2231" applyNumberFormat="1" applyFont="1" applyFill="1" applyBorder="1" applyAlignment="1" applyProtection="1">
      <alignment horizontal="center" vertical="center" wrapText="1"/>
      <protection locked="0"/>
    </xf>
    <xf numFmtId="0" fontId="2" fillId="0" borderId="27" xfId="648" applyNumberFormat="1" applyFont="1" applyFill="1" applyBorder="1" applyAlignment="1">
      <alignment vertical="center"/>
      <protection/>
    </xf>
    <xf numFmtId="202" fontId="11" fillId="36" borderId="27" xfId="630" applyNumberFormat="1" applyFont="1" applyFill="1" applyBorder="1" applyAlignment="1">
      <alignment horizontal="center" vertical="center" wrapText="1"/>
      <protection/>
    </xf>
    <xf numFmtId="0" fontId="2" fillId="0" borderId="15" xfId="648" applyNumberFormat="1" applyFont="1" applyFill="1" applyBorder="1" applyAlignment="1">
      <alignment horizontal="left" vertical="center" indent="1"/>
      <protection/>
    </xf>
    <xf numFmtId="0" fontId="11" fillId="0" borderId="15" xfId="630" applyNumberFormat="1" applyFont="1" applyFill="1" applyBorder="1" applyAlignment="1">
      <alignment horizontal="center" vertical="center" wrapText="1"/>
      <protection/>
    </xf>
    <xf numFmtId="0" fontId="2" fillId="0" borderId="15" xfId="648" applyNumberFormat="1" applyFont="1" applyFill="1" applyBorder="1" applyAlignment="1">
      <alignment vertical="center"/>
      <protection/>
    </xf>
    <xf numFmtId="0" fontId="2" fillId="0" borderId="17" xfId="648" applyNumberFormat="1" applyFont="1" applyFill="1" applyBorder="1" applyAlignment="1">
      <alignment horizontal="left" vertical="center" indent="1"/>
      <protection/>
    </xf>
    <xf numFmtId="0" fontId="11" fillId="0" borderId="17" xfId="630" applyNumberFormat="1" applyFont="1" applyFill="1" applyBorder="1" applyAlignment="1">
      <alignment horizontal="center" vertical="center" wrapText="1"/>
      <protection/>
    </xf>
    <xf numFmtId="0" fontId="11" fillId="36" borderId="15" xfId="630" applyNumberFormat="1" applyFont="1" applyFill="1" applyBorder="1" applyAlignment="1">
      <alignment horizontal="center" vertical="center" wrapText="1"/>
      <protection/>
    </xf>
    <xf numFmtId="0" fontId="7" fillId="0" borderId="17" xfId="648" applyNumberFormat="1" applyFont="1" applyFill="1" applyBorder="1" applyAlignment="1">
      <alignment horizontal="center" vertical="center"/>
      <protection/>
    </xf>
    <xf numFmtId="202" fontId="12" fillId="36" borderId="17" xfId="630" applyNumberFormat="1" applyFont="1" applyFill="1" applyBorder="1" applyAlignment="1">
      <alignment horizontal="center" vertical="center" wrapText="1"/>
      <protection/>
    </xf>
    <xf numFmtId="0" fontId="1" fillId="0" borderId="0" xfId="2230" applyFont="1" applyFill="1" applyAlignment="1" applyProtection="1">
      <alignment vertical="center" wrapText="1"/>
      <protection locked="0"/>
    </xf>
    <xf numFmtId="0" fontId="13" fillId="0" borderId="0" xfId="2230" applyFont="1" applyFill="1" applyAlignment="1" applyProtection="1">
      <alignment vertical="center" wrapText="1"/>
      <protection locked="0"/>
    </xf>
    <xf numFmtId="0" fontId="2" fillId="0" borderId="0" xfId="2230" applyFont="1" applyFill="1" applyAlignment="1" applyProtection="1">
      <alignment vertical="center" wrapText="1"/>
      <protection locked="0"/>
    </xf>
    <xf numFmtId="0" fontId="10" fillId="0" borderId="0" xfId="2230" applyFont="1" applyFill="1" applyAlignment="1" applyProtection="1">
      <alignment vertical="center" wrapText="1"/>
      <protection locked="0"/>
    </xf>
    <xf numFmtId="0" fontId="10" fillId="0" borderId="0" xfId="2230" applyFont="1" applyFill="1" applyAlignment="1" applyProtection="1">
      <alignment horizontal="right" vertical="center" wrapText="1"/>
      <protection locked="0"/>
    </xf>
    <xf numFmtId="0" fontId="2" fillId="0" borderId="0" xfId="2230" applyFont="1" applyFill="1" applyAlignment="1" applyProtection="1">
      <alignment horizontal="right" vertical="center" wrapText="1"/>
      <protection locked="0"/>
    </xf>
    <xf numFmtId="0" fontId="14" fillId="0" borderId="0" xfId="2230" applyFont="1" applyFill="1" applyAlignment="1" applyProtection="1">
      <alignment vertical="center" wrapText="1"/>
      <protection locked="0"/>
    </xf>
    <xf numFmtId="0" fontId="8" fillId="0" borderId="0" xfId="2230" applyFill="1" applyAlignment="1" applyProtection="1">
      <alignment vertical="center" wrapText="1"/>
      <protection locked="0"/>
    </xf>
    <xf numFmtId="0" fontId="8" fillId="0" borderId="0" xfId="2230" applyFill="1" applyAlignment="1" applyProtection="1">
      <alignment horizontal="center" vertical="center" wrapText="1"/>
      <protection locked="0"/>
    </xf>
    <xf numFmtId="49" fontId="2" fillId="0" borderId="0" xfId="796" applyNumberFormat="1" applyFont="1" applyFill="1" applyAlignment="1">
      <alignment vertical="center"/>
      <protection/>
    </xf>
    <xf numFmtId="3" fontId="9" fillId="0" borderId="0" xfId="2230" applyNumberFormat="1" applyFont="1" applyFill="1" applyAlignment="1" applyProtection="1">
      <alignment horizontal="center" vertical="center" wrapText="1"/>
      <protection locked="0"/>
    </xf>
    <xf numFmtId="3" fontId="2" fillId="0" borderId="0" xfId="2230" applyNumberFormat="1" applyFont="1" applyFill="1" applyAlignment="1" applyProtection="1">
      <alignment vertical="center" wrapText="1"/>
      <protection locked="0"/>
    </xf>
    <xf numFmtId="3" fontId="2" fillId="0" borderId="0" xfId="2230" applyNumberFormat="1" applyFont="1" applyFill="1" applyAlignment="1" applyProtection="1">
      <alignment horizontal="center" vertical="center" wrapText="1"/>
      <protection locked="0"/>
    </xf>
    <xf numFmtId="0" fontId="2" fillId="0" borderId="0" xfId="2230" applyFont="1" applyFill="1" applyAlignment="1" applyProtection="1">
      <alignment horizontal="center" vertical="center" wrapText="1"/>
      <protection locked="0"/>
    </xf>
    <xf numFmtId="0" fontId="2" fillId="0" borderId="0" xfId="2225" applyFont="1" applyFill="1" applyAlignment="1" applyProtection="1">
      <alignment horizontal="center" vertical="center" wrapText="1"/>
      <protection locked="0"/>
    </xf>
    <xf numFmtId="0" fontId="10" fillId="0" borderId="10" xfId="2230" applyFont="1" applyFill="1" applyBorder="1" applyAlignment="1" applyProtection="1">
      <alignment horizontal="center" vertical="center" wrapText="1"/>
      <protection locked="0"/>
    </xf>
    <xf numFmtId="0" fontId="10" fillId="0" borderId="22" xfId="2230" applyFont="1" applyFill="1" applyBorder="1" applyAlignment="1" applyProtection="1">
      <alignment horizontal="center" vertical="center" wrapText="1"/>
      <protection locked="0"/>
    </xf>
    <xf numFmtId="0" fontId="10" fillId="0" borderId="12" xfId="2230" applyFont="1" applyFill="1" applyBorder="1" applyAlignment="1" applyProtection="1">
      <alignment horizontal="center" vertical="center" wrapText="1"/>
      <protection locked="0"/>
    </xf>
    <xf numFmtId="0" fontId="10" fillId="0" borderId="23" xfId="2230" applyFont="1" applyFill="1" applyBorder="1" applyAlignment="1" applyProtection="1">
      <alignment horizontal="center" vertical="center" wrapText="1"/>
      <protection locked="0"/>
    </xf>
    <xf numFmtId="0" fontId="10" fillId="0" borderId="10" xfId="2230" applyFont="1" applyFill="1" applyBorder="1" applyAlignment="1" applyProtection="1">
      <alignment vertical="center" wrapText="1"/>
      <protection locked="0"/>
    </xf>
    <xf numFmtId="0" fontId="10" fillId="0" borderId="10" xfId="2232" applyFont="1" applyFill="1" applyBorder="1" applyAlignment="1">
      <alignment horizontal="center" vertical="center"/>
      <protection/>
    </xf>
    <xf numFmtId="0" fontId="10" fillId="0" borderId="10" xfId="2232" applyFont="1" applyFill="1" applyBorder="1" applyAlignment="1">
      <alignment horizontal="center" vertical="center" wrapText="1"/>
      <protection/>
    </xf>
    <xf numFmtId="0" fontId="2" fillId="0" borderId="27" xfId="2225" applyFont="1" applyFill="1" applyBorder="1" applyAlignment="1" applyProtection="1">
      <alignment vertical="center" shrinkToFit="1"/>
      <protection locked="0"/>
    </xf>
    <xf numFmtId="202" fontId="2" fillId="0" borderId="19" xfId="2230" applyNumberFormat="1" applyFont="1" applyFill="1" applyBorder="1" applyAlignment="1" applyProtection="1">
      <alignment horizontal="center" vertical="center" shrinkToFit="1"/>
      <protection locked="0"/>
    </xf>
    <xf numFmtId="202" fontId="2" fillId="0" borderId="19" xfId="2225" applyNumberFormat="1" applyFont="1" applyFill="1" applyBorder="1" applyAlignment="1" applyProtection="1">
      <alignment horizontal="center" vertical="center" wrapText="1"/>
      <protection/>
    </xf>
    <xf numFmtId="202" fontId="2" fillId="0" borderId="15" xfId="2225" applyNumberFormat="1" applyFont="1" applyFill="1" applyBorder="1" applyAlignment="1" applyProtection="1">
      <alignment horizontal="center" vertical="center" wrapText="1"/>
      <protection/>
    </xf>
    <xf numFmtId="202" fontId="2" fillId="0" borderId="0" xfId="2225" applyNumberFormat="1" applyFont="1" applyFill="1" applyBorder="1" applyAlignment="1" applyProtection="1">
      <alignment horizontal="center" vertical="center" wrapText="1"/>
      <protection/>
    </xf>
    <xf numFmtId="0" fontId="2" fillId="0" borderId="15" xfId="2225" applyFont="1" applyFill="1" applyBorder="1" applyAlignment="1" applyProtection="1">
      <alignment vertical="center" shrinkToFit="1"/>
      <protection locked="0"/>
    </xf>
    <xf numFmtId="202" fontId="2" fillId="0" borderId="25" xfId="2230" applyNumberFormat="1" applyFont="1" applyFill="1" applyBorder="1" applyAlignment="1" applyProtection="1">
      <alignment horizontal="center" vertical="center" shrinkToFit="1"/>
      <protection locked="0"/>
    </xf>
    <xf numFmtId="202" fontId="2" fillId="0" borderId="25" xfId="2225" applyNumberFormat="1" applyFont="1" applyFill="1" applyBorder="1" applyAlignment="1" applyProtection="1">
      <alignment horizontal="center" vertical="center" wrapText="1"/>
      <protection/>
    </xf>
    <xf numFmtId="49" fontId="2" fillId="0" borderId="15" xfId="2230" applyNumberFormat="1" applyFont="1" applyFill="1" applyBorder="1" applyAlignment="1" applyProtection="1">
      <alignment vertical="center" shrinkToFit="1"/>
      <protection locked="0"/>
    </xf>
    <xf numFmtId="202" fontId="2" fillId="0" borderId="25" xfId="2225" applyNumberFormat="1" applyFont="1" applyFill="1" applyBorder="1" applyAlignment="1" applyProtection="1">
      <alignment horizontal="center" vertical="center" wrapText="1"/>
      <protection locked="0"/>
    </xf>
    <xf numFmtId="49" fontId="7" fillId="0" borderId="17" xfId="2230" applyNumberFormat="1" applyFont="1" applyFill="1" applyBorder="1" applyAlignment="1" applyProtection="1">
      <alignment horizontal="center" vertical="center" shrinkToFit="1"/>
      <protection locked="0"/>
    </xf>
    <xf numFmtId="202" fontId="7" fillId="0" borderId="17" xfId="2230" applyNumberFormat="1" applyFont="1" applyFill="1" applyBorder="1" applyAlignment="1" applyProtection="1">
      <alignment horizontal="center" vertical="center" wrapText="1"/>
      <protection locked="0"/>
    </xf>
    <xf numFmtId="202" fontId="7" fillId="0" borderId="21" xfId="2230" applyNumberFormat="1" applyFont="1" applyFill="1" applyBorder="1" applyAlignment="1" applyProtection="1">
      <alignment horizontal="center" vertical="center" wrapText="1"/>
      <protection locked="0"/>
    </xf>
    <xf numFmtId="202" fontId="7" fillId="0" borderId="17" xfId="2225" applyNumberFormat="1" applyFont="1" applyFill="1" applyBorder="1" applyAlignment="1" applyProtection="1">
      <alignment horizontal="center" vertical="center" wrapText="1"/>
      <protection/>
    </xf>
    <xf numFmtId="0" fontId="8" fillId="0" borderId="0" xfId="2230" applyFill="1" applyBorder="1" applyAlignment="1" applyProtection="1">
      <alignment vertical="center" wrapText="1"/>
      <protection locked="0"/>
    </xf>
    <xf numFmtId="0" fontId="15" fillId="0" borderId="0" xfId="630" applyFont="1" applyFill="1" applyAlignment="1">
      <alignment vertical="center"/>
      <protection/>
    </xf>
    <xf numFmtId="0" fontId="8" fillId="0" borderId="0" xfId="630" applyFont="1" applyFill="1" applyAlignment="1">
      <alignment vertical="center"/>
      <protection/>
    </xf>
    <xf numFmtId="0" fontId="8" fillId="0" borderId="0" xfId="630" applyFont="1" applyFill="1" applyAlignment="1">
      <alignment horizontal="center" vertical="center"/>
      <protection/>
    </xf>
    <xf numFmtId="0" fontId="2" fillId="0" borderId="0" xfId="630" applyFont="1" applyFill="1" applyAlignment="1">
      <alignment vertical="center"/>
      <protection/>
    </xf>
    <xf numFmtId="0" fontId="9" fillId="0" borderId="0" xfId="630" applyFont="1" applyFill="1" applyAlignment="1">
      <alignment horizontal="center" vertical="center"/>
      <protection/>
    </xf>
    <xf numFmtId="0" fontId="9" fillId="0" borderId="0" xfId="630" applyFont="1" applyFill="1" applyAlignment="1">
      <alignment vertical="center"/>
      <protection/>
    </xf>
    <xf numFmtId="0" fontId="2" fillId="0" borderId="0" xfId="630" applyFont="1" applyFill="1" applyAlignment="1">
      <alignment horizontal="center" vertical="center"/>
      <protection/>
    </xf>
    <xf numFmtId="0" fontId="10" fillId="0" borderId="10" xfId="630" applyFont="1" applyFill="1" applyBorder="1" applyAlignment="1">
      <alignment horizontal="distributed" vertical="center"/>
      <protection/>
    </xf>
    <xf numFmtId="0" fontId="10" fillId="0" borderId="10" xfId="630" applyFont="1" applyFill="1" applyBorder="1" applyAlignment="1">
      <alignment horizontal="center" vertical="center"/>
      <protection/>
    </xf>
    <xf numFmtId="202" fontId="2" fillId="0" borderId="27" xfId="630" applyNumberFormat="1" applyFont="1" applyFill="1" applyBorder="1" applyAlignment="1" applyProtection="1">
      <alignment horizontal="left" vertical="center"/>
      <protection locked="0"/>
    </xf>
    <xf numFmtId="0" fontId="2" fillId="0" borderId="27" xfId="630" applyFont="1" applyFill="1" applyBorder="1" applyAlignment="1">
      <alignment horizontal="center" vertical="center"/>
      <protection/>
    </xf>
    <xf numFmtId="0" fontId="2" fillId="0" borderId="15" xfId="630" applyFont="1" applyFill="1" applyBorder="1" applyAlignment="1">
      <alignment vertical="center"/>
      <protection/>
    </xf>
    <xf numFmtId="0" fontId="2" fillId="0" borderId="15" xfId="630" applyFont="1" applyFill="1" applyBorder="1" applyAlignment="1">
      <alignment horizontal="center" vertical="center"/>
      <protection/>
    </xf>
    <xf numFmtId="202" fontId="2" fillId="0" borderId="15" xfId="630" applyNumberFormat="1" applyFont="1" applyFill="1" applyBorder="1" applyAlignment="1" applyProtection="1">
      <alignment horizontal="left" vertical="center"/>
      <protection locked="0"/>
    </xf>
    <xf numFmtId="203" fontId="2" fillId="0" borderId="15" xfId="630" applyNumberFormat="1" applyFont="1" applyFill="1" applyBorder="1" applyAlignment="1" applyProtection="1">
      <alignment horizontal="left" vertical="center"/>
      <protection locked="0"/>
    </xf>
    <xf numFmtId="0" fontId="2" fillId="0" borderId="0" xfId="630" applyFont="1" applyFill="1" applyBorder="1" applyAlignment="1">
      <alignment vertical="center"/>
      <protection/>
    </xf>
    <xf numFmtId="0" fontId="2" fillId="0" borderId="28" xfId="630" applyFont="1" applyFill="1" applyBorder="1" applyAlignment="1">
      <alignment vertical="center"/>
      <protection/>
    </xf>
    <xf numFmtId="0" fontId="8" fillId="0" borderId="0" xfId="630" applyFont="1" applyFill="1" applyBorder="1" applyAlignment="1">
      <alignment vertical="center"/>
      <protection/>
    </xf>
    <xf numFmtId="0" fontId="8" fillId="0" borderId="29" xfId="630" applyFont="1" applyFill="1" applyBorder="1" applyAlignment="1">
      <alignment horizontal="center" vertical="center"/>
      <protection/>
    </xf>
    <xf numFmtId="0" fontId="2" fillId="0" borderId="17" xfId="630" applyFont="1" applyFill="1" applyBorder="1" applyAlignment="1">
      <alignment vertical="center"/>
      <protection/>
    </xf>
    <xf numFmtId="0" fontId="2" fillId="0" borderId="17" xfId="630" applyFont="1" applyFill="1" applyBorder="1" applyAlignment="1">
      <alignment horizontal="center" vertical="center"/>
      <protection/>
    </xf>
    <xf numFmtId="0" fontId="7" fillId="0" borderId="17" xfId="630" applyFont="1" applyFill="1" applyBorder="1" applyAlignment="1">
      <alignment horizontal="center" vertical="center"/>
      <protection/>
    </xf>
    <xf numFmtId="0" fontId="14" fillId="0" borderId="17" xfId="630" applyFont="1" applyFill="1" applyBorder="1" applyAlignment="1">
      <alignment horizontal="center" vertical="center"/>
      <protection/>
    </xf>
    <xf numFmtId="0" fontId="16" fillId="0" borderId="0" xfId="2229" applyFont="1" applyFill="1" applyProtection="1">
      <alignment vertical="center"/>
      <protection locked="0"/>
    </xf>
    <xf numFmtId="0" fontId="2" fillId="0" borderId="0" xfId="2229" applyFont="1" applyFill="1" applyProtection="1">
      <alignment vertical="center"/>
      <protection locked="0"/>
    </xf>
    <xf numFmtId="0" fontId="8" fillId="0" borderId="0" xfId="2229" applyFont="1" applyFill="1" applyProtection="1">
      <alignment vertical="center"/>
      <protection locked="0"/>
    </xf>
    <xf numFmtId="0" fontId="8" fillId="0" borderId="0" xfId="2229" applyFill="1" applyAlignment="1" applyProtection="1">
      <alignment vertical="center" shrinkToFit="1"/>
      <protection locked="0"/>
    </xf>
    <xf numFmtId="0" fontId="8" fillId="0" borderId="0" xfId="2229" applyFill="1" applyProtection="1">
      <alignment vertical="center"/>
      <protection locked="0"/>
    </xf>
    <xf numFmtId="202" fontId="8" fillId="0" borderId="0" xfId="2229" applyNumberFormat="1" applyFill="1" applyAlignment="1" applyProtection="1">
      <alignment horizontal="center" vertical="center"/>
      <protection locked="0"/>
    </xf>
    <xf numFmtId="10" fontId="8" fillId="0" borderId="0" xfId="2229" applyNumberFormat="1" applyFill="1" applyProtection="1">
      <alignment vertical="center"/>
      <protection locked="0"/>
    </xf>
    <xf numFmtId="0" fontId="2" fillId="0" borderId="0" xfId="2229" applyFont="1" applyFill="1" applyAlignment="1" applyProtection="1">
      <alignment vertical="center" shrinkToFit="1"/>
      <protection locked="0"/>
    </xf>
    <xf numFmtId="0" fontId="9" fillId="0" borderId="0" xfId="2229" applyFont="1" applyFill="1" applyAlignment="1" applyProtection="1">
      <alignment horizontal="center" vertical="center"/>
      <protection locked="0"/>
    </xf>
    <xf numFmtId="10" fontId="16" fillId="0" borderId="0" xfId="2229" applyNumberFormat="1" applyFont="1" applyFill="1" applyProtection="1">
      <alignment vertical="center"/>
      <protection locked="0"/>
    </xf>
    <xf numFmtId="0" fontId="2" fillId="0" borderId="0" xfId="2229" applyNumberFormat="1" applyFont="1" applyFill="1" applyBorder="1" applyAlignment="1" applyProtection="1">
      <alignment horizontal="justify" vertical="center" shrinkToFit="1"/>
      <protection locked="0"/>
    </xf>
    <xf numFmtId="0" fontId="2" fillId="0" borderId="0" xfId="2229" applyNumberFormat="1" applyFont="1" applyFill="1" applyAlignment="1" applyProtection="1">
      <alignment horizontal="justify" vertical="center"/>
      <protection locked="0"/>
    </xf>
    <xf numFmtId="0" fontId="2" fillId="0" borderId="0" xfId="2229" applyNumberFormat="1" applyFont="1" applyFill="1" applyBorder="1" applyAlignment="1" applyProtection="1">
      <alignment horizontal="right" vertical="center"/>
      <protection locked="0"/>
    </xf>
    <xf numFmtId="0" fontId="2" fillId="0" borderId="0" xfId="2229" applyNumberFormat="1" applyFont="1" applyFill="1" applyBorder="1" applyAlignment="1" applyProtection="1">
      <alignment vertical="center"/>
      <protection locked="0"/>
    </xf>
    <xf numFmtId="10" fontId="2" fillId="0" borderId="0" xfId="2229" applyNumberFormat="1" applyFont="1" applyFill="1" applyProtection="1">
      <alignment vertical="center"/>
      <protection locked="0"/>
    </xf>
    <xf numFmtId="0" fontId="10" fillId="0" borderId="10" xfId="2229" applyNumberFormat="1" applyFont="1" applyFill="1" applyBorder="1" applyAlignment="1" applyProtection="1">
      <alignment horizontal="center" vertical="center" shrinkToFit="1"/>
      <protection locked="0"/>
    </xf>
    <xf numFmtId="0" fontId="8" fillId="0" borderId="10" xfId="630" applyFont="1" applyBorder="1" applyAlignment="1">
      <alignment horizontal="center" vertical="center" wrapText="1"/>
      <protection/>
    </xf>
    <xf numFmtId="1" fontId="10" fillId="0" borderId="10" xfId="2230" applyNumberFormat="1" applyFont="1" applyFill="1" applyBorder="1" applyAlignment="1" applyProtection="1">
      <alignment horizontal="center" vertical="center" wrapText="1"/>
      <protection locked="0"/>
    </xf>
    <xf numFmtId="0" fontId="2" fillId="0" borderId="27" xfId="2229" applyNumberFormat="1" applyFont="1" applyFill="1" applyBorder="1" applyAlignment="1" applyProtection="1">
      <alignment horizontal="left" vertical="center" wrapText="1" shrinkToFit="1"/>
      <protection locked="0"/>
    </xf>
    <xf numFmtId="0" fontId="2" fillId="0" borderId="27" xfId="2229" applyNumberFormat="1" applyFont="1" applyFill="1" applyBorder="1" applyAlignment="1" applyProtection="1">
      <alignment horizontal="center" vertical="center"/>
      <protection locked="0"/>
    </xf>
    <xf numFmtId="202" fontId="2" fillId="0" borderId="27" xfId="630" applyNumberFormat="1" applyFont="1" applyFill="1" applyBorder="1" applyAlignment="1" applyProtection="1">
      <alignment horizontal="center" vertical="center" wrapText="1"/>
      <protection locked="0"/>
    </xf>
    <xf numFmtId="204" fontId="2" fillId="0" borderId="27" xfId="630" applyNumberFormat="1" applyFont="1" applyFill="1" applyBorder="1" applyAlignment="1" applyProtection="1">
      <alignment horizontal="center" vertical="center" wrapText="1"/>
      <protection/>
    </xf>
    <xf numFmtId="10" fontId="8" fillId="0" borderId="0" xfId="2229" applyNumberFormat="1" applyFill="1" applyProtection="1">
      <alignment vertical="center"/>
      <protection/>
    </xf>
    <xf numFmtId="0" fontId="8" fillId="0" borderId="0" xfId="2229" applyFill="1" applyProtection="1">
      <alignment vertical="center"/>
      <protection/>
    </xf>
    <xf numFmtId="0" fontId="2" fillId="0" borderId="15" xfId="2229" applyNumberFormat="1" applyFont="1" applyFill="1" applyBorder="1" applyAlignment="1" applyProtection="1">
      <alignment horizontal="left" vertical="center" wrapText="1" shrinkToFit="1"/>
      <protection locked="0"/>
    </xf>
    <xf numFmtId="0" fontId="2" fillId="0" borderId="15" xfId="2229" applyNumberFormat="1" applyFont="1" applyFill="1" applyBorder="1" applyAlignment="1" applyProtection="1">
      <alignment horizontal="center" vertical="center"/>
      <protection locked="0"/>
    </xf>
    <xf numFmtId="202" fontId="2" fillId="0" borderId="15" xfId="630" applyNumberFormat="1" applyFont="1" applyFill="1" applyBorder="1" applyAlignment="1" applyProtection="1">
      <alignment horizontal="center" vertical="center" wrapText="1"/>
      <protection locked="0"/>
    </xf>
    <xf numFmtId="204" fontId="2" fillId="0" borderId="15" xfId="630" applyNumberFormat="1" applyFont="1" applyFill="1" applyBorder="1" applyAlignment="1" applyProtection="1">
      <alignment horizontal="center" vertical="center" wrapText="1"/>
      <protection/>
    </xf>
    <xf numFmtId="202" fontId="2" fillId="0" borderId="15" xfId="630" applyNumberFormat="1" applyFont="1" applyFill="1" applyBorder="1" applyAlignment="1" applyProtection="1">
      <alignment horizontal="center" vertical="center" wrapText="1"/>
      <protection/>
    </xf>
    <xf numFmtId="202" fontId="2" fillId="0" borderId="15" xfId="2229" applyNumberFormat="1" applyFont="1" applyFill="1" applyBorder="1" applyAlignment="1" applyProtection="1">
      <alignment horizontal="center" vertical="center"/>
      <protection locked="0"/>
    </xf>
    <xf numFmtId="0" fontId="7" fillId="0" borderId="15" xfId="2229" applyNumberFormat="1" applyFont="1" applyFill="1" applyBorder="1" applyAlignment="1" applyProtection="1">
      <alignment horizontal="center" vertical="center" shrinkToFit="1"/>
      <protection locked="0"/>
    </xf>
    <xf numFmtId="0" fontId="7" fillId="0" borderId="15" xfId="2229" applyNumberFormat="1" applyFont="1" applyFill="1" applyBorder="1" applyAlignment="1" applyProtection="1">
      <alignment horizontal="center" vertical="center"/>
      <protection locked="0"/>
    </xf>
    <xf numFmtId="202" fontId="7" fillId="0" borderId="15" xfId="630" applyNumberFormat="1" applyFont="1" applyFill="1" applyBorder="1" applyAlignment="1" applyProtection="1">
      <alignment horizontal="center" vertical="center" wrapText="1"/>
      <protection/>
    </xf>
    <xf numFmtId="204" fontId="7" fillId="0" borderId="15" xfId="630" applyNumberFormat="1" applyFont="1" applyFill="1" applyBorder="1" applyAlignment="1" applyProtection="1">
      <alignment horizontal="center" vertical="center" wrapText="1"/>
      <protection/>
    </xf>
    <xf numFmtId="10" fontId="8" fillId="0" borderId="0" xfId="2229" applyNumberFormat="1" applyFont="1" applyFill="1" applyProtection="1">
      <alignment vertical="center"/>
      <protection locked="0"/>
    </xf>
    <xf numFmtId="204" fontId="2" fillId="0" borderId="15" xfId="2229" applyNumberFormat="1" applyFont="1" applyFill="1" applyBorder="1" applyAlignment="1" applyProtection="1">
      <alignment horizontal="center" vertical="center"/>
      <protection locked="0"/>
    </xf>
    <xf numFmtId="0" fontId="7" fillId="0" borderId="17" xfId="2229" applyNumberFormat="1" applyFont="1" applyFill="1" applyBorder="1" applyAlignment="1" applyProtection="1">
      <alignment horizontal="center" vertical="center" wrapText="1" shrinkToFit="1"/>
      <protection locked="0"/>
    </xf>
    <xf numFmtId="202" fontId="7" fillId="0" borderId="17" xfId="630" applyNumberFormat="1" applyFont="1" applyFill="1" applyBorder="1" applyAlignment="1" applyProtection="1">
      <alignment horizontal="center" vertical="center" wrapText="1"/>
      <protection/>
    </xf>
    <xf numFmtId="204" fontId="2" fillId="0" borderId="17" xfId="630" applyNumberFormat="1" applyFont="1" applyFill="1" applyBorder="1" applyAlignment="1" applyProtection="1">
      <alignment horizontal="center" vertical="center" wrapText="1"/>
      <protection/>
    </xf>
    <xf numFmtId="202" fontId="8" fillId="0" borderId="0" xfId="2229" applyNumberFormat="1" applyFill="1" applyProtection="1">
      <alignment vertical="center"/>
      <protection locked="0"/>
    </xf>
    <xf numFmtId="0" fontId="8" fillId="0" borderId="0" xfId="2229" applyFill="1" applyAlignment="1" applyProtection="1">
      <alignment horizontal="center" vertical="center"/>
      <protection locked="0"/>
    </xf>
    <xf numFmtId="10" fontId="17" fillId="0" borderId="0" xfId="2229" applyNumberFormat="1" applyFont="1" applyFill="1" applyProtection="1">
      <alignment vertical="center"/>
      <protection locked="0"/>
    </xf>
    <xf numFmtId="0" fontId="9" fillId="0" borderId="0" xfId="2229" applyFont="1" applyFill="1" applyBorder="1" applyAlignment="1" applyProtection="1">
      <alignment horizontal="center" vertical="center"/>
      <protection locked="0"/>
    </xf>
    <xf numFmtId="10" fontId="18" fillId="0" borderId="0" xfId="2229" applyNumberFormat="1" applyFont="1" applyFill="1" applyProtection="1">
      <alignment vertical="center"/>
      <protection locked="0"/>
    </xf>
    <xf numFmtId="0" fontId="2" fillId="0" borderId="0" xfId="2230" applyFont="1" applyFill="1" applyBorder="1" applyAlignment="1" applyProtection="1">
      <alignment horizontal="left" vertical="center" wrapText="1"/>
      <protection locked="0"/>
    </xf>
    <xf numFmtId="0" fontId="2" fillId="0" borderId="0" xfId="2229" applyFont="1" applyFill="1" applyBorder="1" applyAlignment="1" applyProtection="1">
      <alignment horizontal="justify"/>
      <protection locked="0"/>
    </xf>
    <xf numFmtId="0" fontId="2" fillId="0" borderId="0" xfId="2229" applyFont="1" applyFill="1" applyBorder="1" applyProtection="1">
      <alignment vertical="center"/>
      <protection locked="0"/>
    </xf>
    <xf numFmtId="0" fontId="10" fillId="0" borderId="0" xfId="2230" applyFont="1" applyFill="1" applyBorder="1" applyAlignment="1" applyProtection="1">
      <alignment horizontal="center" vertical="center" wrapText="1"/>
      <protection locked="0"/>
    </xf>
    <xf numFmtId="10" fontId="19" fillId="0" borderId="0" xfId="2229" applyNumberFormat="1" applyFont="1" applyFill="1" applyProtection="1">
      <alignment vertical="center"/>
      <protection locked="0"/>
    </xf>
    <xf numFmtId="0" fontId="10" fillId="0" borderId="10" xfId="2229" applyFont="1" applyFill="1" applyBorder="1" applyAlignment="1" applyProtection="1">
      <alignment horizontal="center" vertical="center"/>
      <protection locked="0"/>
    </xf>
    <xf numFmtId="0" fontId="2" fillId="0" borderId="27" xfId="2229" applyFont="1" applyFill="1" applyBorder="1" applyAlignment="1" applyProtection="1">
      <alignment horizontal="left" vertical="center"/>
      <protection locked="0"/>
    </xf>
    <xf numFmtId="0" fontId="2" fillId="0" borderId="25" xfId="630" applyFont="1" applyFill="1" applyBorder="1" applyAlignment="1" applyProtection="1">
      <alignment horizontal="center" vertical="center" wrapText="1"/>
      <protection locked="0"/>
    </xf>
    <xf numFmtId="0" fontId="2" fillId="0" borderId="27" xfId="630" applyFont="1" applyFill="1" applyBorder="1" applyAlignment="1" applyProtection="1">
      <alignment horizontal="center" vertical="center" wrapText="1"/>
      <protection locked="0"/>
    </xf>
    <xf numFmtId="0" fontId="2" fillId="0" borderId="15" xfId="2229" applyFont="1" applyFill="1" applyBorder="1" applyAlignment="1" applyProtection="1">
      <alignment horizontal="left" vertical="center"/>
      <protection locked="0"/>
    </xf>
    <xf numFmtId="0" fontId="2" fillId="0" borderId="15" xfId="630" applyFont="1" applyFill="1" applyBorder="1" applyAlignment="1" applyProtection="1">
      <alignment horizontal="center" vertical="center" wrapText="1"/>
      <protection locked="0"/>
    </xf>
    <xf numFmtId="0" fontId="2" fillId="0" borderId="15" xfId="2229" applyFont="1" applyFill="1" applyBorder="1" applyAlignment="1" applyProtection="1">
      <alignment horizontal="center" vertical="center"/>
      <protection locked="0"/>
    </xf>
    <xf numFmtId="202" fontId="2" fillId="0" borderId="25" xfId="630" applyNumberFormat="1" applyFont="1" applyFill="1" applyBorder="1" applyAlignment="1" applyProtection="1">
      <alignment horizontal="center" vertical="center" wrapText="1"/>
      <protection locked="0"/>
    </xf>
    <xf numFmtId="0" fontId="7" fillId="0" borderId="15" xfId="2229" applyFont="1" applyFill="1" applyBorder="1" applyAlignment="1" applyProtection="1">
      <alignment horizontal="center" vertical="center"/>
      <protection locked="0"/>
    </xf>
    <xf numFmtId="0" fontId="7" fillId="0" borderId="15" xfId="630" applyFont="1" applyFill="1" applyBorder="1" applyAlignment="1" applyProtection="1">
      <alignment horizontal="center" vertical="center" wrapText="1"/>
      <protection locked="0"/>
    </xf>
    <xf numFmtId="0" fontId="7" fillId="0" borderId="17" xfId="2229" applyFont="1" applyFill="1" applyBorder="1" applyAlignment="1" applyProtection="1">
      <alignment horizontal="center" vertical="center"/>
      <protection locked="0"/>
    </xf>
    <xf numFmtId="49" fontId="2" fillId="0" borderId="0" xfId="2230" applyNumberFormat="1" applyFont="1" applyFill="1" applyBorder="1" applyAlignment="1" applyProtection="1">
      <alignment horizontal="right" vertical="center"/>
      <protection locked="0"/>
    </xf>
    <xf numFmtId="49" fontId="2" fillId="0" borderId="27" xfId="2230" applyNumberFormat="1" applyFont="1" applyFill="1" applyBorder="1" applyAlignment="1" applyProtection="1">
      <alignment vertical="center" shrinkToFit="1"/>
      <protection locked="0"/>
    </xf>
    <xf numFmtId="202" fontId="2" fillId="0" borderId="27" xfId="630" applyNumberFormat="1" applyFont="1" applyFill="1" applyBorder="1" applyAlignment="1" applyProtection="1">
      <alignment horizontal="center" vertical="center" wrapText="1"/>
      <protection/>
    </xf>
    <xf numFmtId="202" fontId="2" fillId="0" borderId="25" xfId="630" applyNumberFormat="1" applyFont="1" applyFill="1" applyBorder="1" applyAlignment="1" applyProtection="1">
      <alignment horizontal="center" vertical="center" wrapText="1"/>
      <protection/>
    </xf>
    <xf numFmtId="202" fontId="2" fillId="0" borderId="28" xfId="630" applyNumberFormat="1" applyFont="1" applyFill="1" applyBorder="1" applyAlignment="1" applyProtection="1">
      <alignment horizontal="center" vertical="center" wrapText="1"/>
      <protection/>
    </xf>
    <xf numFmtId="49" fontId="7" fillId="0" borderId="15" xfId="2230" applyNumberFormat="1" applyFont="1" applyFill="1" applyBorder="1" applyAlignment="1" applyProtection="1">
      <alignment horizontal="center" vertical="center" shrinkToFit="1"/>
      <protection locked="0"/>
    </xf>
    <xf numFmtId="202" fontId="7" fillId="0" borderId="28" xfId="630" applyNumberFormat="1" applyFont="1" applyFill="1" applyBorder="1" applyAlignment="1" applyProtection="1">
      <alignment horizontal="center" vertical="center" wrapText="1"/>
      <protection/>
    </xf>
    <xf numFmtId="202" fontId="2" fillId="0" borderId="0" xfId="2230" applyNumberFormat="1" applyFont="1" applyFill="1" applyAlignment="1" applyProtection="1">
      <alignment vertical="center" wrapText="1"/>
      <protection locked="0"/>
    </xf>
    <xf numFmtId="49" fontId="2" fillId="0" borderId="25" xfId="2230" applyNumberFormat="1" applyFont="1" applyFill="1" applyBorder="1" applyAlignment="1" applyProtection="1">
      <alignment vertical="center" shrinkToFit="1"/>
      <protection locked="0"/>
    </xf>
    <xf numFmtId="1" fontId="2" fillId="0" borderId="15" xfId="630" applyNumberFormat="1" applyFont="1" applyFill="1" applyBorder="1" applyAlignment="1" applyProtection="1">
      <alignment vertical="center" shrinkToFit="1"/>
      <protection locked="0"/>
    </xf>
    <xf numFmtId="0" fontId="2" fillId="0" borderId="15" xfId="630" applyNumberFormat="1" applyFont="1" applyFill="1" applyBorder="1" applyAlignment="1" applyProtection="1">
      <alignment horizontal="center" vertical="center" wrapText="1"/>
      <protection locked="0"/>
    </xf>
    <xf numFmtId="3" fontId="7" fillId="0" borderId="17" xfId="630" applyNumberFormat="1" applyFont="1" applyFill="1" applyBorder="1" applyAlignment="1" applyProtection="1">
      <alignment horizontal="center" vertical="center" shrinkToFit="1"/>
      <protection locked="0"/>
    </xf>
    <xf numFmtId="202" fontId="7" fillId="0" borderId="18" xfId="630" applyNumberFormat="1" applyFont="1" applyFill="1" applyBorder="1" applyAlignment="1" applyProtection="1">
      <alignment horizontal="center" vertical="center" wrapText="1"/>
      <protection/>
    </xf>
    <xf numFmtId="204" fontId="7" fillId="0" borderId="17" xfId="630" applyNumberFormat="1" applyFont="1" applyFill="1" applyBorder="1" applyAlignment="1" applyProtection="1">
      <alignment horizontal="center" vertical="center" wrapText="1"/>
      <protection/>
    </xf>
    <xf numFmtId="0" fontId="2" fillId="0" borderId="0" xfId="2230" applyFont="1" applyFill="1" applyAlignment="1" applyProtection="1">
      <alignment horizontal="left" vertical="center" wrapText="1"/>
      <protection locked="0"/>
    </xf>
    <xf numFmtId="0" fontId="2" fillId="0" borderId="0" xfId="630" applyFont="1" applyFill="1" applyAlignment="1" applyProtection="1">
      <alignment vertical="center" wrapText="1"/>
      <protection locked="0"/>
    </xf>
    <xf numFmtId="0" fontId="13" fillId="0" borderId="0" xfId="630" applyFont="1" applyFill="1" applyAlignment="1" applyProtection="1">
      <alignment vertical="center" wrapText="1"/>
      <protection locked="0"/>
    </xf>
    <xf numFmtId="0" fontId="2" fillId="0" borderId="0" xfId="630" applyFont="1" applyFill="1" applyAlignment="1" applyProtection="1">
      <alignment horizontal="right" vertical="center" wrapText="1"/>
      <protection locked="0"/>
    </xf>
    <xf numFmtId="0" fontId="7" fillId="0" borderId="0" xfId="630" applyFont="1" applyFill="1" applyAlignment="1" applyProtection="1">
      <alignment vertical="center" wrapText="1"/>
      <protection locked="0"/>
    </xf>
    <xf numFmtId="0" fontId="8" fillId="0" borderId="0" xfId="630" applyFont="1" applyFill="1" applyAlignment="1" applyProtection="1">
      <alignment vertical="center" wrapText="1"/>
      <protection locked="0"/>
    </xf>
    <xf numFmtId="0" fontId="8" fillId="0" borderId="0" xfId="630" applyFont="1" applyFill="1" applyAlignment="1" applyProtection="1">
      <alignment horizontal="center" vertical="center" wrapText="1"/>
      <protection locked="0"/>
    </xf>
    <xf numFmtId="202" fontId="8" fillId="0" borderId="0" xfId="630" applyNumberFormat="1" applyFont="1" applyFill="1" applyAlignment="1" applyProtection="1">
      <alignment horizontal="center" vertical="center" wrapText="1"/>
      <protection locked="0"/>
    </xf>
    <xf numFmtId="10" fontId="8" fillId="0" borderId="0" xfId="630" applyNumberFormat="1" applyFont="1" applyFill="1" applyAlignment="1" applyProtection="1">
      <alignment vertical="center" wrapText="1"/>
      <protection locked="0"/>
    </xf>
    <xf numFmtId="0" fontId="2" fillId="0" borderId="0" xfId="630" applyFont="1" applyFill="1" applyAlignment="1" applyProtection="1">
      <alignment horizontal="center" vertical="center" wrapText="1"/>
      <protection locked="0"/>
    </xf>
    <xf numFmtId="202" fontId="2" fillId="0" borderId="0" xfId="630" applyNumberFormat="1" applyFont="1" applyFill="1" applyAlignment="1" applyProtection="1">
      <alignment horizontal="center" vertical="center" wrapText="1"/>
      <protection locked="0"/>
    </xf>
    <xf numFmtId="10" fontId="2" fillId="0" borderId="0" xfId="630" applyNumberFormat="1" applyFont="1" applyFill="1" applyAlignment="1" applyProtection="1">
      <alignment vertical="center" wrapText="1"/>
      <protection locked="0"/>
    </xf>
    <xf numFmtId="3" fontId="9" fillId="0" borderId="0" xfId="630" applyNumberFormat="1" applyFont="1" applyFill="1" applyAlignment="1" applyProtection="1">
      <alignment horizontal="center" vertical="center" wrapText="1"/>
      <protection locked="0"/>
    </xf>
    <xf numFmtId="10" fontId="13" fillId="0" borderId="0" xfId="630" applyNumberFormat="1" applyFont="1" applyFill="1" applyAlignment="1" applyProtection="1">
      <alignment vertical="center" wrapText="1"/>
      <protection locked="0"/>
    </xf>
    <xf numFmtId="3" fontId="2" fillId="0" borderId="0" xfId="630" applyNumberFormat="1" applyFont="1" applyFill="1" applyAlignment="1" applyProtection="1">
      <alignment vertical="center" wrapText="1"/>
      <protection locked="0"/>
    </xf>
    <xf numFmtId="3" fontId="2" fillId="0" borderId="0" xfId="630" applyNumberFormat="1" applyFont="1" applyFill="1" applyAlignment="1" applyProtection="1">
      <alignment horizontal="center" vertical="center" wrapText="1"/>
      <protection locked="0"/>
    </xf>
    <xf numFmtId="0" fontId="10" fillId="0" borderId="27" xfId="630" applyFont="1" applyFill="1" applyBorder="1" applyAlignment="1" applyProtection="1">
      <alignment horizontal="center" vertical="center" wrapText="1"/>
      <protection locked="0"/>
    </xf>
    <xf numFmtId="0" fontId="10" fillId="0" borderId="22" xfId="630" applyFont="1" applyFill="1" applyBorder="1" applyAlignment="1" applyProtection="1">
      <alignment horizontal="center" vertical="center" wrapText="1"/>
      <protection locked="0"/>
    </xf>
    <xf numFmtId="0" fontId="10" fillId="0" borderId="23" xfId="630" applyFont="1" applyFill="1" applyBorder="1" applyAlignment="1" applyProtection="1">
      <alignment horizontal="center" vertical="center" wrapText="1"/>
      <protection locked="0"/>
    </xf>
    <xf numFmtId="0" fontId="10" fillId="0" borderId="17" xfId="630" applyFont="1" applyFill="1" applyBorder="1" applyAlignment="1" applyProtection="1">
      <alignment horizontal="center" vertical="center" wrapText="1"/>
      <protection locked="0"/>
    </xf>
    <xf numFmtId="202" fontId="10" fillId="0" borderId="27" xfId="630" applyNumberFormat="1" applyFont="1" applyFill="1" applyBorder="1" applyAlignment="1" applyProtection="1">
      <alignment horizontal="center" vertical="center" wrapText="1"/>
      <protection locked="0"/>
    </xf>
    <xf numFmtId="10" fontId="2" fillId="0" borderId="0" xfId="630" applyNumberFormat="1" applyFont="1" applyFill="1" applyAlignment="1" applyProtection="1">
      <alignment horizontal="right" vertical="center" wrapText="1"/>
      <protection locked="0"/>
    </xf>
    <xf numFmtId="1" fontId="2" fillId="0" borderId="27" xfId="630" applyNumberFormat="1" applyFont="1" applyFill="1" applyBorder="1" applyAlignment="1" applyProtection="1">
      <alignment vertical="center" wrapText="1"/>
      <protection locked="0"/>
    </xf>
    <xf numFmtId="202" fontId="2" fillId="0" borderId="0" xfId="630" applyNumberFormat="1" applyFont="1" applyFill="1" applyAlignment="1" applyProtection="1">
      <alignment vertical="center" wrapText="1"/>
      <protection locked="0"/>
    </xf>
    <xf numFmtId="1" fontId="2" fillId="0" borderId="15" xfId="630" applyNumberFormat="1" applyFont="1" applyFill="1" applyBorder="1" applyAlignment="1" applyProtection="1">
      <alignment vertical="center" wrapText="1"/>
      <protection locked="0"/>
    </xf>
    <xf numFmtId="202" fontId="2" fillId="0" borderId="15" xfId="2024" applyNumberFormat="1" applyFont="1" applyFill="1" applyBorder="1" applyAlignment="1" applyProtection="1">
      <alignment horizontal="center" vertical="center" wrapText="1"/>
      <protection/>
    </xf>
    <xf numFmtId="1" fontId="7" fillId="0" borderId="15" xfId="630" applyNumberFormat="1" applyFont="1" applyFill="1" applyBorder="1" applyAlignment="1" applyProtection="1">
      <alignment horizontal="center" vertical="center" wrapText="1"/>
      <protection locked="0"/>
    </xf>
    <xf numFmtId="10" fontId="7" fillId="0" borderId="0" xfId="630" applyNumberFormat="1" applyFont="1" applyFill="1" applyAlignment="1" applyProtection="1">
      <alignment vertical="center" wrapText="1"/>
      <protection locked="0"/>
    </xf>
    <xf numFmtId="0" fontId="2" fillId="0" borderId="25" xfId="630" applyFont="1" applyFill="1" applyBorder="1" applyAlignment="1" applyProtection="1">
      <alignment horizontal="left" vertical="center"/>
      <protection locked="0"/>
    </xf>
    <xf numFmtId="202" fontId="2" fillId="0" borderId="0" xfId="630" applyNumberFormat="1" applyFont="1" applyFill="1" applyBorder="1" applyAlignment="1" applyProtection="1">
      <alignment horizontal="center" vertical="center" wrapText="1"/>
      <protection locked="0"/>
    </xf>
    <xf numFmtId="205" fontId="2" fillId="0" borderId="0" xfId="630" applyNumberFormat="1" applyFont="1" applyFill="1" applyAlignment="1" applyProtection="1">
      <alignment vertical="center" wrapText="1"/>
      <protection locked="0"/>
    </xf>
    <xf numFmtId="0" fontId="2" fillId="0" borderId="25" xfId="630" applyFont="1" applyFill="1" applyBorder="1" applyAlignment="1" applyProtection="1">
      <alignment vertical="center" wrapText="1"/>
      <protection locked="0"/>
    </xf>
    <xf numFmtId="0" fontId="2" fillId="0" borderId="15" xfId="2024" applyFont="1" applyFill="1" applyBorder="1" applyAlignment="1" applyProtection="1">
      <alignment horizontal="center" vertical="center" wrapText="1"/>
      <protection locked="0"/>
    </xf>
    <xf numFmtId="1" fontId="2" fillId="0" borderId="25" xfId="630" applyNumberFormat="1" applyFont="1" applyFill="1" applyBorder="1" applyAlignment="1" applyProtection="1">
      <alignment vertical="center" wrapText="1"/>
      <protection locked="0"/>
    </xf>
    <xf numFmtId="1" fontId="2" fillId="0" borderId="15" xfId="2024" applyNumberFormat="1" applyFont="1" applyFill="1" applyBorder="1" applyAlignment="1" applyProtection="1">
      <alignment horizontal="center" vertical="center" wrapText="1"/>
      <protection locked="0"/>
    </xf>
    <xf numFmtId="3" fontId="7" fillId="0" borderId="17" xfId="630" applyNumberFormat="1" applyFont="1" applyFill="1" applyBorder="1" applyAlignment="1" applyProtection="1">
      <alignment horizontal="center" vertical="center" wrapText="1"/>
      <protection locked="0"/>
    </xf>
    <xf numFmtId="0" fontId="7" fillId="0" borderId="17" xfId="630" applyFont="1" applyFill="1" applyBorder="1" applyAlignment="1" applyProtection="1">
      <alignment horizontal="center" vertical="center" wrapText="1"/>
      <protection locked="0"/>
    </xf>
    <xf numFmtId="0" fontId="14" fillId="0" borderId="0" xfId="2229" applyFont="1" applyFill="1" applyProtection="1">
      <alignment vertical="center"/>
      <protection locked="0"/>
    </xf>
    <xf numFmtId="0" fontId="2" fillId="0" borderId="26" xfId="2229" applyNumberFormat="1" applyFont="1" applyFill="1" applyBorder="1" applyAlignment="1" applyProtection="1">
      <alignment horizontal="right" vertical="center"/>
      <protection locked="0"/>
    </xf>
    <xf numFmtId="0" fontId="10" fillId="0" borderId="10" xfId="630" applyNumberFormat="1" applyFont="1" applyFill="1" applyBorder="1" applyAlignment="1" applyProtection="1">
      <alignment horizontal="center" vertical="center" wrapText="1"/>
      <protection locked="0"/>
    </xf>
    <xf numFmtId="0" fontId="10" fillId="0" borderId="27" xfId="630" applyNumberFormat="1" applyFont="1" applyFill="1" applyBorder="1" applyAlignment="1" applyProtection="1">
      <alignment horizontal="center" vertical="center" wrapText="1"/>
      <protection locked="0"/>
    </xf>
    <xf numFmtId="0" fontId="10" fillId="0" borderId="23" xfId="630" applyNumberFormat="1" applyFont="1" applyFill="1" applyBorder="1" applyAlignment="1" applyProtection="1">
      <alignment horizontal="center" vertical="center" wrapText="1"/>
      <protection locked="0"/>
    </xf>
    <xf numFmtId="0" fontId="10" fillId="0" borderId="17" xfId="630" applyNumberFormat="1" applyFont="1" applyFill="1" applyBorder="1" applyAlignment="1" applyProtection="1">
      <alignment horizontal="center" vertical="center" wrapText="1"/>
      <protection locked="0"/>
    </xf>
    <xf numFmtId="0" fontId="2" fillId="0" borderId="19" xfId="2229" applyNumberFormat="1" applyFont="1" applyFill="1" applyBorder="1" applyAlignment="1" applyProtection="1">
      <alignment horizontal="center" vertical="center"/>
      <protection locked="0"/>
    </xf>
    <xf numFmtId="204" fontId="2" fillId="0" borderId="19" xfId="630" applyNumberFormat="1" applyFont="1" applyFill="1" applyBorder="1" applyAlignment="1" applyProtection="1">
      <alignment horizontal="center" vertical="center" wrapText="1"/>
      <protection/>
    </xf>
    <xf numFmtId="0" fontId="2" fillId="0" borderId="25" xfId="2229" applyNumberFormat="1" applyFont="1" applyFill="1" applyBorder="1" applyAlignment="1" applyProtection="1">
      <alignment horizontal="center" vertical="center"/>
      <protection locked="0"/>
    </xf>
    <xf numFmtId="204" fontId="2" fillId="0" borderId="25" xfId="630" applyNumberFormat="1" applyFont="1" applyFill="1" applyBorder="1" applyAlignment="1" applyProtection="1">
      <alignment horizontal="center" vertical="center" wrapText="1"/>
      <protection/>
    </xf>
    <xf numFmtId="0" fontId="7" fillId="0" borderId="15" xfId="2229" applyNumberFormat="1" applyFont="1" applyFill="1" applyBorder="1" applyAlignment="1" applyProtection="1">
      <alignment horizontal="center" vertical="center"/>
      <protection/>
    </xf>
    <xf numFmtId="0" fontId="7" fillId="0" borderId="25" xfId="2229" applyNumberFormat="1" applyFont="1" applyFill="1" applyBorder="1" applyAlignment="1" applyProtection="1">
      <alignment horizontal="center" vertical="center"/>
      <protection/>
    </xf>
    <xf numFmtId="0" fontId="14" fillId="0" borderId="26" xfId="2229" applyFont="1" applyFill="1" applyBorder="1" applyProtection="1">
      <alignment vertical="center"/>
      <protection locked="0"/>
    </xf>
    <xf numFmtId="0" fontId="2" fillId="0" borderId="15" xfId="2229" applyNumberFormat="1" applyFont="1" applyFill="1" applyBorder="1" applyAlignment="1" applyProtection="1">
      <alignment horizontal="left" vertical="center" shrinkToFit="1"/>
      <protection locked="0"/>
    </xf>
    <xf numFmtId="0" fontId="7" fillId="0" borderId="17" xfId="2229" applyNumberFormat="1" applyFont="1" applyFill="1" applyBorder="1" applyAlignment="1" applyProtection="1">
      <alignment horizontal="center" vertical="center"/>
      <protection locked="0"/>
    </xf>
    <xf numFmtId="0" fontId="16" fillId="0" borderId="0" xfId="2229" applyFont="1" applyFill="1" applyBorder="1" applyProtection="1">
      <alignment vertical="center"/>
      <protection locked="0"/>
    </xf>
    <xf numFmtId="0" fontId="2" fillId="0" borderId="26" xfId="2229" applyFont="1" applyFill="1" applyBorder="1" applyAlignment="1" applyProtection="1">
      <alignment horizontal="justify" vertical="center"/>
      <protection locked="0"/>
    </xf>
    <xf numFmtId="0" fontId="2" fillId="0" borderId="0" xfId="2229" applyFont="1" applyFill="1" applyAlignment="1" applyProtection="1">
      <alignment horizontal="justify" vertical="center"/>
      <protection locked="0"/>
    </xf>
    <xf numFmtId="0" fontId="2" fillId="0" borderId="0" xfId="2229" applyFont="1" applyFill="1" applyBorder="1" applyAlignment="1" applyProtection="1">
      <alignment horizontal="right" vertical="center"/>
      <protection locked="0"/>
    </xf>
    <xf numFmtId="0" fontId="2" fillId="0" borderId="0" xfId="2229" applyFont="1" applyFill="1" applyBorder="1" applyAlignment="1" applyProtection="1">
      <alignment vertical="center"/>
      <protection locked="0"/>
    </xf>
    <xf numFmtId="0" fontId="10" fillId="0" borderId="27" xfId="2229" applyFont="1" applyFill="1" applyBorder="1" applyAlignment="1" applyProtection="1">
      <alignment horizontal="center" vertical="center"/>
      <protection locked="0"/>
    </xf>
    <xf numFmtId="0" fontId="10" fillId="0" borderId="10" xfId="630" applyFont="1" applyFill="1" applyBorder="1" applyAlignment="1" applyProtection="1">
      <alignment horizontal="center" vertical="center" wrapText="1"/>
      <protection locked="0"/>
    </xf>
    <xf numFmtId="0" fontId="8" fillId="0" borderId="0" xfId="2229" applyFill="1" applyBorder="1" applyProtection="1">
      <alignment vertical="center"/>
      <protection locked="0"/>
    </xf>
    <xf numFmtId="0" fontId="10" fillId="0" borderId="17" xfId="2229" applyFont="1" applyFill="1" applyBorder="1" applyAlignment="1" applyProtection="1">
      <alignment horizontal="center" vertical="center"/>
      <protection locked="0"/>
    </xf>
    <xf numFmtId="1" fontId="10" fillId="0" borderId="10" xfId="630" applyNumberFormat="1" applyFont="1" applyFill="1" applyBorder="1" applyAlignment="1" applyProtection="1">
      <alignment horizontal="center" vertical="center" wrapText="1"/>
      <protection locked="0"/>
    </xf>
    <xf numFmtId="204" fontId="2" fillId="0" borderId="27" xfId="630" applyNumberFormat="1" applyFont="1" applyFill="1" applyBorder="1" applyAlignment="1" applyProtection="1">
      <alignment horizontal="center" vertical="center" wrapText="1"/>
      <protection locked="0"/>
    </xf>
    <xf numFmtId="204" fontId="8" fillId="0" borderId="0" xfId="2229" applyNumberFormat="1" applyFill="1" applyProtection="1">
      <alignment vertical="center"/>
      <protection/>
    </xf>
    <xf numFmtId="204" fontId="2" fillId="0" borderId="15" xfId="630" applyNumberFormat="1" applyFont="1" applyFill="1" applyBorder="1" applyAlignment="1" applyProtection="1">
      <alignment horizontal="center" vertical="center" wrapText="1"/>
      <protection locked="0"/>
    </xf>
    <xf numFmtId="204" fontId="8" fillId="0" borderId="0" xfId="2229" applyNumberFormat="1" applyFill="1" applyBorder="1" applyProtection="1">
      <alignment vertical="center"/>
      <protection/>
    </xf>
    <xf numFmtId="3" fontId="7" fillId="0" borderId="15" xfId="63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630" applyFont="1" applyFill="1" applyBorder="1" applyAlignment="1" applyProtection="1">
      <alignment horizontal="center" vertical="center" wrapText="1"/>
      <protection locked="0"/>
    </xf>
    <xf numFmtId="0" fontId="7" fillId="0" borderId="25" xfId="630" applyFont="1" applyFill="1" applyBorder="1" applyAlignment="1" applyProtection="1">
      <alignment horizontal="center" vertical="center" wrapText="1"/>
      <protection locked="0"/>
    </xf>
    <xf numFmtId="204" fontId="14" fillId="0" borderId="0" xfId="2229" applyNumberFormat="1" applyFont="1" applyFill="1" applyProtection="1">
      <alignment vertical="center"/>
      <protection/>
    </xf>
    <xf numFmtId="204" fontId="14" fillId="0" borderId="0" xfId="2229" applyNumberFormat="1" applyFont="1" applyFill="1" applyBorder="1" applyProtection="1">
      <alignment vertical="center"/>
      <protection/>
    </xf>
    <xf numFmtId="0" fontId="2" fillId="0" borderId="28" xfId="630" applyFont="1" applyFill="1" applyBorder="1" applyAlignment="1" applyProtection="1">
      <alignment horizontal="center" vertical="center" wrapText="1"/>
      <protection locked="0"/>
    </xf>
    <xf numFmtId="0" fontId="2" fillId="0" borderId="0" xfId="630" applyFont="1" applyFill="1" applyBorder="1" applyAlignment="1" applyProtection="1">
      <alignment horizontal="center" vertical="center" wrapText="1"/>
      <protection locked="0"/>
    </xf>
    <xf numFmtId="0" fontId="2" fillId="62" borderId="25" xfId="630" applyFont="1" applyFill="1" applyBorder="1" applyAlignment="1" applyProtection="1">
      <alignment horizontal="center" vertical="center" wrapText="1"/>
      <protection locked="0"/>
    </xf>
    <xf numFmtId="0" fontId="7" fillId="0" borderId="28" xfId="630" applyFont="1" applyFill="1" applyBorder="1" applyAlignment="1" applyProtection="1">
      <alignment horizontal="center" vertical="center" wrapText="1"/>
      <protection locked="0"/>
    </xf>
    <xf numFmtId="0" fontId="7" fillId="0" borderId="21" xfId="630" applyFont="1" applyFill="1" applyBorder="1" applyAlignment="1" applyProtection="1">
      <alignment horizontal="center" vertical="center" wrapText="1"/>
      <protection locked="0"/>
    </xf>
    <xf numFmtId="0" fontId="2" fillId="0" borderId="24" xfId="630" applyFont="1" applyBorder="1" applyAlignment="1" applyProtection="1">
      <alignment horizontal="left" vertical="center" wrapText="1"/>
      <protection locked="0"/>
    </xf>
    <xf numFmtId="0" fontId="14" fillId="0" borderId="0" xfId="2229" applyFont="1" applyFill="1" applyBorder="1" applyProtection="1">
      <alignment vertical="center"/>
      <protection locked="0"/>
    </xf>
    <xf numFmtId="0" fontId="8" fillId="0" borderId="0" xfId="630" applyFont="1" applyAlignment="1" applyProtection="1">
      <alignment vertical="center" wrapText="1"/>
      <protection locked="0"/>
    </xf>
    <xf numFmtId="0" fontId="14" fillId="0" borderId="0" xfId="630" applyFont="1" applyFill="1" applyAlignment="1" applyProtection="1">
      <alignment vertical="center" wrapText="1"/>
      <protection locked="0"/>
    </xf>
    <xf numFmtId="0" fontId="8" fillId="0" borderId="0" xfId="630" applyFont="1" applyFill="1" applyAlignment="1" applyProtection="1">
      <alignment vertical="center" shrinkToFit="1"/>
      <protection locked="0"/>
    </xf>
    <xf numFmtId="202" fontId="8" fillId="0" borderId="0" xfId="630" applyNumberFormat="1" applyFont="1" applyFill="1" applyAlignment="1" applyProtection="1">
      <alignment vertical="center" wrapText="1"/>
      <protection locked="0"/>
    </xf>
    <xf numFmtId="0" fontId="2" fillId="0" borderId="0" xfId="630" applyFont="1" applyFill="1" applyAlignment="1" applyProtection="1">
      <alignment vertical="center" shrinkToFit="1"/>
      <protection locked="0"/>
    </xf>
    <xf numFmtId="3" fontId="9" fillId="0" borderId="0" xfId="630" applyNumberFormat="1" applyFont="1" applyFill="1" applyBorder="1" applyAlignment="1" applyProtection="1">
      <alignment horizontal="center" vertical="center" wrapText="1"/>
      <protection locked="0"/>
    </xf>
    <xf numFmtId="3" fontId="2" fillId="0" borderId="0" xfId="630" applyNumberFormat="1" applyFont="1" applyFill="1" applyBorder="1" applyAlignment="1" applyProtection="1">
      <alignment vertical="center" shrinkToFit="1"/>
      <protection locked="0"/>
    </xf>
    <xf numFmtId="0" fontId="2" fillId="0" borderId="0" xfId="630" applyFont="1" applyFill="1" applyBorder="1" applyAlignment="1" applyProtection="1">
      <alignment vertical="center" wrapText="1"/>
      <protection locked="0"/>
    </xf>
    <xf numFmtId="202" fontId="2" fillId="0" borderId="0" xfId="630" applyNumberFormat="1" applyFont="1" applyFill="1" applyBorder="1" applyAlignment="1" applyProtection="1">
      <alignment vertical="center" wrapText="1"/>
      <protection locked="0"/>
    </xf>
    <xf numFmtId="49" fontId="2" fillId="0" borderId="0" xfId="630" applyNumberFormat="1" applyFont="1" applyFill="1" applyBorder="1" applyAlignment="1" applyProtection="1">
      <alignment horizontal="right" vertical="center"/>
      <protection locked="0"/>
    </xf>
    <xf numFmtId="0" fontId="10" fillId="0" borderId="10" xfId="630" applyFont="1" applyFill="1" applyBorder="1" applyAlignment="1" applyProtection="1">
      <alignment horizontal="center" vertical="center" shrinkToFit="1"/>
      <protection locked="0"/>
    </xf>
    <xf numFmtId="0" fontId="10" fillId="0" borderId="19" xfId="630" applyFont="1" applyFill="1" applyBorder="1" applyAlignment="1" applyProtection="1">
      <alignment horizontal="center" vertical="center" wrapText="1"/>
      <protection locked="0"/>
    </xf>
    <xf numFmtId="0" fontId="10" fillId="0" borderId="24" xfId="630" applyFont="1" applyFill="1" applyBorder="1" applyAlignment="1" applyProtection="1">
      <alignment horizontal="center" vertical="center" wrapText="1"/>
      <protection locked="0"/>
    </xf>
    <xf numFmtId="0" fontId="10" fillId="0" borderId="20" xfId="630" applyFont="1" applyFill="1" applyBorder="1" applyAlignment="1" applyProtection="1">
      <alignment horizontal="center" vertical="center" wrapText="1"/>
      <protection locked="0"/>
    </xf>
    <xf numFmtId="0" fontId="10" fillId="0" borderId="10" xfId="630" applyFont="1" applyFill="1" applyBorder="1" applyAlignment="1" applyProtection="1">
      <alignment vertical="center" shrinkToFit="1"/>
      <protection locked="0"/>
    </xf>
    <xf numFmtId="204" fontId="2" fillId="0" borderId="0" xfId="630" applyNumberFormat="1" applyFont="1" applyFill="1" applyAlignment="1" applyProtection="1">
      <alignment vertical="center" wrapText="1"/>
      <protection/>
    </xf>
    <xf numFmtId="202" fontId="7" fillId="0" borderId="0" xfId="630" applyNumberFormat="1" applyFont="1" applyFill="1" applyBorder="1" applyAlignment="1" applyProtection="1">
      <alignment horizontal="center" vertical="center" wrapText="1"/>
      <protection/>
    </xf>
    <xf numFmtId="202" fontId="7" fillId="0" borderId="25" xfId="630" applyNumberFormat="1" applyFont="1" applyFill="1" applyBorder="1" applyAlignment="1" applyProtection="1">
      <alignment horizontal="center" vertical="center" wrapText="1"/>
      <protection/>
    </xf>
    <xf numFmtId="204" fontId="7" fillId="0" borderId="0" xfId="630" applyNumberFormat="1" applyFont="1" applyFill="1" applyAlignment="1" applyProtection="1">
      <alignment vertical="center" wrapText="1"/>
      <protection/>
    </xf>
    <xf numFmtId="1" fontId="7" fillId="0" borderId="17" xfId="630" applyNumberFormat="1" applyFont="1" applyFill="1" applyBorder="1" applyAlignment="1" applyProtection="1">
      <alignment horizontal="center" vertical="center" shrinkToFit="1"/>
      <protection locked="0"/>
    </xf>
    <xf numFmtId="202" fontId="7" fillId="0" borderId="21" xfId="630" applyNumberFormat="1" applyFont="1" applyFill="1" applyBorder="1" applyAlignment="1" applyProtection="1">
      <alignment horizontal="center" vertical="center" wrapText="1"/>
      <protection/>
    </xf>
    <xf numFmtId="0" fontId="2" fillId="0" borderId="0" xfId="630" applyFont="1" applyBorder="1" applyAlignment="1" applyProtection="1">
      <alignment horizontal="left" vertical="center" wrapText="1"/>
      <protection locked="0"/>
    </xf>
    <xf numFmtId="0" fontId="13" fillId="0" borderId="0" xfId="2024" applyFont="1" applyAlignment="1" applyProtection="1">
      <alignment vertical="center" wrapText="1"/>
      <protection locked="0"/>
    </xf>
    <xf numFmtId="0" fontId="2" fillId="0" borderId="0" xfId="2024" applyFont="1" applyAlignment="1" applyProtection="1">
      <alignment vertical="center" wrapText="1"/>
      <protection locked="0"/>
    </xf>
    <xf numFmtId="0" fontId="2" fillId="0" borderId="0" xfId="2024" applyFont="1" applyAlignment="1" applyProtection="1">
      <alignment horizontal="right" vertical="center" wrapText="1"/>
      <protection locked="0"/>
    </xf>
    <xf numFmtId="0" fontId="2" fillId="0" borderId="0" xfId="2024" applyFont="1" applyFill="1" applyAlignment="1" applyProtection="1">
      <alignment vertical="center" wrapText="1"/>
      <protection locked="0"/>
    </xf>
    <xf numFmtId="0" fontId="8" fillId="0" borderId="0" xfId="2024" applyFont="1" applyAlignment="1" applyProtection="1">
      <alignment vertical="center" wrapText="1"/>
      <protection locked="0"/>
    </xf>
    <xf numFmtId="0" fontId="8" fillId="0" borderId="0" xfId="2024" applyFont="1" applyFill="1" applyAlignment="1" applyProtection="1">
      <alignment horizontal="center" vertical="center" wrapText="1"/>
      <protection locked="0"/>
    </xf>
    <xf numFmtId="206" fontId="8" fillId="0" borderId="0" xfId="2024" applyNumberFormat="1" applyFont="1" applyFill="1" applyAlignment="1" applyProtection="1">
      <alignment vertical="center" wrapText="1"/>
      <protection locked="0"/>
    </xf>
    <xf numFmtId="0" fontId="8" fillId="0" borderId="0" xfId="2024" applyFont="1" applyFill="1" applyAlignment="1" applyProtection="1">
      <alignment vertical="center" wrapText="1"/>
      <protection locked="0"/>
    </xf>
    <xf numFmtId="3" fontId="9" fillId="0" borderId="0" xfId="2024" applyNumberFormat="1" applyFont="1" applyFill="1" applyAlignment="1" applyProtection="1">
      <alignment horizontal="center" vertical="center" wrapText="1"/>
      <protection locked="0"/>
    </xf>
    <xf numFmtId="3" fontId="2" fillId="0" borderId="0" xfId="2024" applyNumberFormat="1" applyFont="1" applyFill="1" applyAlignment="1" applyProtection="1">
      <alignment vertical="center" wrapText="1"/>
      <protection locked="0"/>
    </xf>
    <xf numFmtId="3" fontId="2" fillId="0" borderId="0" xfId="2024" applyNumberFormat="1" applyFont="1" applyFill="1" applyAlignment="1" applyProtection="1">
      <alignment horizontal="center" vertical="center" wrapText="1"/>
      <protection locked="0"/>
    </xf>
    <xf numFmtId="206" fontId="2" fillId="0" borderId="0" xfId="2024" applyNumberFormat="1" applyFont="1" applyFill="1" applyAlignment="1" applyProtection="1">
      <alignment vertical="center" wrapText="1"/>
      <protection locked="0"/>
    </xf>
    <xf numFmtId="0" fontId="2" fillId="0" borderId="0" xfId="2024" applyFont="1" applyFill="1" applyAlignment="1" applyProtection="1">
      <alignment horizontal="right" vertical="center" wrapText="1"/>
      <protection locked="0"/>
    </xf>
    <xf numFmtId="0" fontId="10" fillId="0" borderId="10" xfId="2024" applyFont="1" applyBorder="1" applyAlignment="1" applyProtection="1">
      <alignment horizontal="center" vertical="center" wrapText="1"/>
      <protection locked="0"/>
    </xf>
    <xf numFmtId="0" fontId="10" fillId="0" borderId="27" xfId="2024" applyFont="1" applyFill="1" applyBorder="1" applyAlignment="1" applyProtection="1">
      <alignment horizontal="center" vertical="center" wrapText="1"/>
      <protection locked="0"/>
    </xf>
    <xf numFmtId="0" fontId="10" fillId="0" borderId="10" xfId="2024" applyFont="1" applyFill="1" applyBorder="1" applyAlignment="1" applyProtection="1">
      <alignment horizontal="center" vertical="center" wrapText="1"/>
      <protection locked="0"/>
    </xf>
    <xf numFmtId="0" fontId="10" fillId="0" borderId="19" xfId="2024" applyFont="1" applyFill="1" applyBorder="1" applyAlignment="1" applyProtection="1">
      <alignment horizontal="center" vertical="center" wrapText="1"/>
      <protection locked="0"/>
    </xf>
    <xf numFmtId="0" fontId="10" fillId="0" borderId="24" xfId="2024" applyFont="1" applyFill="1" applyBorder="1" applyAlignment="1" applyProtection="1">
      <alignment horizontal="center" vertical="center" wrapText="1"/>
      <protection locked="0"/>
    </xf>
    <xf numFmtId="0" fontId="10" fillId="0" borderId="20" xfId="2024" applyFont="1" applyFill="1" applyBorder="1" applyAlignment="1" applyProtection="1">
      <alignment horizontal="center" vertical="center" wrapText="1"/>
      <protection locked="0"/>
    </xf>
    <xf numFmtId="0" fontId="10" fillId="0" borderId="10" xfId="2024" applyFont="1" applyBorder="1" applyAlignment="1" applyProtection="1">
      <alignment vertical="center" wrapText="1"/>
      <protection locked="0"/>
    </xf>
    <xf numFmtId="0" fontId="10" fillId="0" borderId="17" xfId="2024" applyFont="1" applyFill="1" applyBorder="1" applyAlignment="1" applyProtection="1">
      <alignment horizontal="center" vertical="center" wrapText="1"/>
      <protection locked="0"/>
    </xf>
    <xf numFmtId="1" fontId="10" fillId="0" borderId="10" xfId="2024" applyNumberFormat="1" applyFont="1" applyFill="1" applyBorder="1" applyAlignment="1" applyProtection="1">
      <alignment horizontal="center" vertical="center" wrapText="1"/>
      <protection locked="0"/>
    </xf>
    <xf numFmtId="206" fontId="10" fillId="0" borderId="10" xfId="2024" applyNumberFormat="1" applyFont="1" applyFill="1" applyBorder="1" applyAlignment="1" applyProtection="1">
      <alignment horizontal="center" vertical="center" wrapText="1"/>
      <protection locked="0"/>
    </xf>
    <xf numFmtId="0" fontId="2" fillId="0" borderId="25" xfId="2024" applyFont="1" applyBorder="1" applyAlignment="1" applyProtection="1">
      <alignment vertical="center"/>
      <protection locked="0"/>
    </xf>
    <xf numFmtId="202" fontId="2" fillId="0" borderId="27" xfId="2024" applyNumberFormat="1" applyFont="1" applyFill="1" applyBorder="1" applyAlignment="1" applyProtection="1">
      <alignment horizontal="center" vertical="center" wrapText="1"/>
      <protection/>
    </xf>
    <xf numFmtId="206" fontId="2" fillId="0" borderId="27" xfId="2024" applyNumberFormat="1" applyFont="1" applyFill="1" applyBorder="1" applyAlignment="1" applyProtection="1">
      <alignment horizontal="center" vertical="center" wrapText="1"/>
      <protection/>
    </xf>
    <xf numFmtId="204" fontId="2" fillId="0" borderId="15" xfId="2024" applyNumberFormat="1" applyFont="1" applyFill="1" applyBorder="1" applyAlignment="1" applyProtection="1">
      <alignment horizontal="center" vertical="center" wrapText="1"/>
      <protection/>
    </xf>
    <xf numFmtId="206" fontId="2" fillId="0" borderId="15" xfId="2024" applyNumberFormat="1" applyFont="1" applyFill="1" applyBorder="1" applyAlignment="1" applyProtection="1">
      <alignment horizontal="center" vertical="center" wrapText="1"/>
      <protection/>
    </xf>
    <xf numFmtId="202" fontId="2" fillId="0" borderId="0" xfId="2024" applyNumberFormat="1" applyFont="1" applyAlignment="1" applyProtection="1">
      <alignment vertical="center" wrapText="1"/>
      <protection locked="0"/>
    </xf>
    <xf numFmtId="0" fontId="2" fillId="0" borderId="25" xfId="2024" applyFont="1" applyFill="1" applyBorder="1" applyAlignment="1" applyProtection="1">
      <alignment vertical="center"/>
      <protection locked="0"/>
    </xf>
    <xf numFmtId="202" fontId="7" fillId="0" borderId="25" xfId="2024" applyNumberFormat="1" applyFont="1" applyFill="1" applyBorder="1" applyAlignment="1" applyProtection="1">
      <alignment horizontal="center" vertical="center" wrapText="1"/>
      <protection/>
    </xf>
    <xf numFmtId="202" fontId="7" fillId="0" borderId="15" xfId="2024" applyNumberFormat="1" applyFont="1" applyFill="1" applyBorder="1" applyAlignment="1" applyProtection="1">
      <alignment horizontal="center" vertical="center" wrapText="1"/>
      <protection/>
    </xf>
    <xf numFmtId="202" fontId="12" fillId="0" borderId="15" xfId="2024" applyNumberFormat="1" applyFont="1" applyFill="1" applyBorder="1" applyAlignment="1" applyProtection="1">
      <alignment horizontal="center" vertical="center" wrapText="1"/>
      <protection/>
    </xf>
    <xf numFmtId="206" fontId="7" fillId="0" borderId="15" xfId="2024" applyNumberFormat="1" applyFont="1" applyFill="1" applyBorder="1" applyAlignment="1" applyProtection="1">
      <alignment horizontal="center" vertical="center" wrapText="1"/>
      <protection/>
    </xf>
    <xf numFmtId="0" fontId="2" fillId="0" borderId="25" xfId="2024" applyFont="1" applyFill="1" applyBorder="1" applyAlignment="1" applyProtection="1">
      <alignment horizontal="left" vertical="center"/>
      <protection locked="0"/>
    </xf>
    <xf numFmtId="202" fontId="2" fillId="0" borderId="25" xfId="2024" applyNumberFormat="1" applyFont="1" applyFill="1" applyBorder="1" applyAlignment="1" applyProtection="1">
      <alignment horizontal="center" vertical="center" wrapText="1"/>
      <protection/>
    </xf>
    <xf numFmtId="0" fontId="2" fillId="0" borderId="15" xfId="2024" applyFont="1" applyFill="1" applyBorder="1" applyAlignment="1" applyProtection="1">
      <alignment horizontal="center" vertical="center"/>
      <protection locked="0"/>
    </xf>
    <xf numFmtId="0" fontId="2" fillId="0" borderId="25" xfId="2024" applyFont="1" applyFill="1" applyBorder="1" applyAlignment="1" applyProtection="1">
      <alignment vertical="center" wrapText="1"/>
      <protection locked="0"/>
    </xf>
    <xf numFmtId="1" fontId="2" fillId="0" borderId="25" xfId="2024" applyNumberFormat="1" applyFont="1" applyFill="1" applyBorder="1" applyAlignment="1" applyProtection="1">
      <alignment vertical="center" wrapText="1"/>
      <protection locked="0"/>
    </xf>
    <xf numFmtId="3" fontId="7" fillId="0" borderId="17" xfId="2024" applyNumberFormat="1" applyFont="1" applyFill="1" applyBorder="1" applyAlignment="1" applyProtection="1">
      <alignment horizontal="center" vertical="center" wrapText="1"/>
      <protection locked="0"/>
    </xf>
    <xf numFmtId="202" fontId="7" fillId="0" borderId="21" xfId="2024" applyNumberFormat="1" applyFont="1" applyFill="1" applyBorder="1" applyAlignment="1" applyProtection="1">
      <alignment horizontal="center" vertical="center" wrapText="1"/>
      <protection/>
    </xf>
    <xf numFmtId="206" fontId="7" fillId="0" borderId="17" xfId="2024" applyNumberFormat="1" applyFont="1" applyFill="1" applyBorder="1" applyAlignment="1" applyProtection="1">
      <alignment horizontal="center" vertical="center" wrapText="1"/>
      <protection/>
    </xf>
    <xf numFmtId="0" fontId="2" fillId="0" borderId="24" xfId="2024" applyFont="1" applyBorder="1" applyAlignment="1" applyProtection="1">
      <alignment horizontal="left" vertical="center" wrapText="1"/>
      <protection locked="0"/>
    </xf>
    <xf numFmtId="0" fontId="20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23" fillId="0" borderId="0" xfId="0" applyFont="1" applyAlignment="1">
      <alignment horizontal="center" vertical="center" wrapText="1"/>
    </xf>
  </cellXfs>
  <cellStyles count="2283">
    <cellStyle name="Normal" xfId="0"/>
    <cellStyle name="Currency [0]" xfId="15"/>
    <cellStyle name="常规 2 2 3 9" xfId="16"/>
    <cellStyle name="Currency" xfId="17"/>
    <cellStyle name="常规 44" xfId="18"/>
    <cellStyle name="常规 39" xfId="19"/>
    <cellStyle name="60% - 着色 2" xfId="20"/>
    <cellStyle name="常规 2 2 4" xfId="21"/>
    <cellStyle name="常规 2 4 3 7" xfId="22"/>
    <cellStyle name="常规 2 6 62" xfId="23"/>
    <cellStyle name="常规 2 6 57" xfId="24"/>
    <cellStyle name="20% - 强调文字颜色 3" xfId="25"/>
    <cellStyle name="常规 3 94" xfId="26"/>
    <cellStyle name="常规 3 89" xfId="27"/>
    <cellStyle name="常规 2 2 4 26" xfId="28"/>
    <cellStyle name="常规 2 2 40" xfId="29"/>
    <cellStyle name="常规 2 2 35" xfId="30"/>
    <cellStyle name="常规 2 3 2 2 7" xfId="31"/>
    <cellStyle name="常规 2 2 2 20" xfId="32"/>
    <cellStyle name="常规 2 2 2 15" xfId="33"/>
    <cellStyle name="_x0004_" xfId="34"/>
    <cellStyle name="输入" xfId="35"/>
    <cellStyle name="常规 2 6 2 19" xfId="36"/>
    <cellStyle name="常规 2 6 2 24" xfId="37"/>
    <cellStyle name="常规 3 14" xfId="38"/>
    <cellStyle name="args.style" xfId="39"/>
    <cellStyle name="常规 4 2 2 8" xfId="40"/>
    <cellStyle name="常规 4 4 8" xfId="41"/>
    <cellStyle name="常规 2 9 16" xfId="42"/>
    <cellStyle name="常规 2 9 21" xfId="43"/>
    <cellStyle name="Comma [0]" xfId="44"/>
    <cellStyle name="Accent2 - 40%" xfId="45"/>
    <cellStyle name="常规 2 5 5 6" xfId="46"/>
    <cellStyle name="常规 3 4 3" xfId="47"/>
    <cellStyle name="常规 2 31" xfId="48"/>
    <cellStyle name="常规 2 26" xfId="49"/>
    <cellStyle name="常规 2 2 3 2 10" xfId="50"/>
    <cellStyle name="40% - 强调文字颜色 3" xfId="51"/>
    <cellStyle name="差" xfId="52"/>
    <cellStyle name="常规 2 12 9" xfId="53"/>
    <cellStyle name="Comma" xfId="54"/>
    <cellStyle name="常规 2 6 3 18" xfId="55"/>
    <cellStyle name="常规 2 6 3 23" xfId="56"/>
    <cellStyle name="常规 4 13" xfId="57"/>
    <cellStyle name="60% - 强调文字颜色 3" xfId="58"/>
    <cellStyle name="Accent2 - 60%" xfId="59"/>
    <cellStyle name="Hyperlink" xfId="60"/>
    <cellStyle name="Percent" xfId="61"/>
    <cellStyle name="常规 2 3 2 32" xfId="62"/>
    <cellStyle name="常规 2 3 2 27" xfId="63"/>
    <cellStyle name="Accent6_33甘肃" xfId="64"/>
    <cellStyle name="常规 3 3 2 4" xfId="65"/>
    <cellStyle name="常规 2 3 2 2 11" xfId="66"/>
    <cellStyle name="常规 2 7 2 2 6" xfId="67"/>
    <cellStyle name="Followed Hyperlink" xfId="68"/>
    <cellStyle name="注释" xfId="69"/>
    <cellStyle name="常规 2 6 3 17" xfId="70"/>
    <cellStyle name="常规 2 6 3 22" xfId="71"/>
    <cellStyle name="常规 4 12" xfId="72"/>
    <cellStyle name="60% - 强调文字颜色 2" xfId="73"/>
    <cellStyle name="标题 4" xfId="74"/>
    <cellStyle name="常规 2 5 2 2 8" xfId="75"/>
    <cellStyle name="警告文本" xfId="76"/>
    <cellStyle name="常规 2 6 5 6" xfId="77"/>
    <cellStyle name="常规 4 2 2 3" xfId="78"/>
    <cellStyle name="常规 4 4 3" xfId="79"/>
    <cellStyle name="常规 2 10 17" xfId="80"/>
    <cellStyle name="常规 2 10 22" xfId="81"/>
    <cellStyle name="标题" xfId="82"/>
    <cellStyle name="常规 2 3 3 25" xfId="83"/>
    <cellStyle name="常规 2 3 11" xfId="84"/>
    <cellStyle name="解释性文本" xfId="85"/>
    <cellStyle name="常规 4 2 45" xfId="86"/>
    <cellStyle name="标题 1" xfId="87"/>
    <cellStyle name="常规 2 5 2 2 5" xfId="88"/>
    <cellStyle name="常规 2 2 5 7" xfId="89"/>
    <cellStyle name="常规 2 7 2 27" xfId="90"/>
    <cellStyle name="常规 2 7 2 32" xfId="91"/>
    <cellStyle name="标题 2" xfId="92"/>
    <cellStyle name="常规 2 5 2 2 6" xfId="93"/>
    <cellStyle name="常规 2 2 5 8" xfId="94"/>
    <cellStyle name="常规 2 7 2 28" xfId="95"/>
    <cellStyle name="常规 2 7 2 33" xfId="96"/>
    <cellStyle name="常规 2 6 3 16" xfId="97"/>
    <cellStyle name="常规 2 6 3 21" xfId="98"/>
    <cellStyle name="常规 4 11" xfId="99"/>
    <cellStyle name="60% - 强调文字颜色 1" xfId="100"/>
    <cellStyle name="标题 3" xfId="101"/>
    <cellStyle name="常规 2 5 2 2 7" xfId="102"/>
    <cellStyle name="常规 2 2 5 9" xfId="103"/>
    <cellStyle name="常规 2 7 2 29" xfId="104"/>
    <cellStyle name="常规 2 7 2 34" xfId="105"/>
    <cellStyle name="常规 2 6 3 19" xfId="106"/>
    <cellStyle name="常规 2 6 3 24" xfId="107"/>
    <cellStyle name="常规 4 14" xfId="108"/>
    <cellStyle name="60% - 强调文字颜色 4" xfId="109"/>
    <cellStyle name="输出" xfId="110"/>
    <cellStyle name="常规 90" xfId="111"/>
    <cellStyle name="常规 85" xfId="112"/>
    <cellStyle name="计算" xfId="113"/>
    <cellStyle name="常规 2 10 9" xfId="114"/>
    <cellStyle name="常规 2 4 4 21" xfId="115"/>
    <cellStyle name="常规 2 4 4 16" xfId="116"/>
    <cellStyle name="检查单元格" xfId="117"/>
    <cellStyle name="常规 4 50" xfId="118"/>
    <cellStyle name="常规 4 2 25" xfId="119"/>
    <cellStyle name="常规 4 2 30" xfId="120"/>
    <cellStyle name="常规 4 45" xfId="121"/>
    <cellStyle name="常规 2 2 38" xfId="122"/>
    <cellStyle name="常规 2 2 43" xfId="123"/>
    <cellStyle name="20% - 强调文字颜色 6" xfId="124"/>
    <cellStyle name="Currency [0]" xfId="125"/>
    <cellStyle name="强调文字颜色 2" xfId="126"/>
    <cellStyle name="常规 2 2 2 5" xfId="127"/>
    <cellStyle name="常规 2 3 51" xfId="128"/>
    <cellStyle name="常规 2 3 46" xfId="129"/>
    <cellStyle name="常规 2 5 3 2 7" xfId="130"/>
    <cellStyle name="链接单元格" xfId="131"/>
    <cellStyle name="汇总" xfId="132"/>
    <cellStyle name="常规 2 5 4 16" xfId="133"/>
    <cellStyle name="常规 2 5 4 21" xfId="134"/>
    <cellStyle name="常规 2 3 31" xfId="135"/>
    <cellStyle name="常规 2 3 26" xfId="136"/>
    <cellStyle name="好" xfId="137"/>
    <cellStyle name="适中" xfId="138"/>
    <cellStyle name="_Book1_5" xfId="139"/>
    <cellStyle name="20% - 强调文字颜色 5" xfId="140"/>
    <cellStyle name="常规 2 6 59" xfId="141"/>
    <cellStyle name="常规 2 6 64" xfId="142"/>
    <cellStyle name="常规 2 3 2 2 9" xfId="143"/>
    <cellStyle name="常规 2 2 4 28" xfId="144"/>
    <cellStyle name="常规 2 2 37" xfId="145"/>
    <cellStyle name="常规 2 2 42" xfId="146"/>
    <cellStyle name="summary" xfId="147"/>
    <cellStyle name="强调文字颜色 1" xfId="148"/>
    <cellStyle name="常规 2 2 2 4" xfId="149"/>
    <cellStyle name="20% - 强调文字颜色 1" xfId="150"/>
    <cellStyle name="常规 2 6 55" xfId="151"/>
    <cellStyle name="常规 2 6 60" xfId="152"/>
    <cellStyle name="常规 2 3 2 2 5" xfId="153"/>
    <cellStyle name="常规 2 2 28" xfId="154"/>
    <cellStyle name="常规 2 2 33" xfId="155"/>
    <cellStyle name="常规 2 2 4 19" xfId="156"/>
    <cellStyle name="常规 2 2 4 24" xfId="157"/>
    <cellStyle name="常规 3 87" xfId="158"/>
    <cellStyle name="常规 3 92" xfId="159"/>
    <cellStyle name="40% - 强调文字颜色 1" xfId="160"/>
    <cellStyle name="常规 2 6 8" xfId="161"/>
    <cellStyle name="20% - 强调文字颜色 2" xfId="162"/>
    <cellStyle name="常规 2 6 56" xfId="163"/>
    <cellStyle name="常规 2 6 61" xfId="164"/>
    <cellStyle name="常规 2 3 2 2 6" xfId="165"/>
    <cellStyle name="常规 2 2 29" xfId="166"/>
    <cellStyle name="常规 2 2 34" xfId="167"/>
    <cellStyle name="常规 2 2 4 25" xfId="168"/>
    <cellStyle name="常规 3 88" xfId="169"/>
    <cellStyle name="常规 3 93" xfId="170"/>
    <cellStyle name="40% - 强调文字颜色 2" xfId="171"/>
    <cellStyle name="常规 2 6 9" xfId="172"/>
    <cellStyle name="_采购公司2007年预算模版" xfId="173"/>
    <cellStyle name="强调文字颜色 3" xfId="174"/>
    <cellStyle name="常规 2 2 2 6" xfId="175"/>
    <cellStyle name="PSChar" xfId="176"/>
    <cellStyle name="强调文字颜色 4" xfId="177"/>
    <cellStyle name="常规 2 2 2 7" xfId="178"/>
    <cellStyle name="20% - 强调文字颜色 4" xfId="179"/>
    <cellStyle name="常规 2 6 58" xfId="180"/>
    <cellStyle name="常规 2 6 63" xfId="181"/>
    <cellStyle name="常规 2 3 2 2 8" xfId="182"/>
    <cellStyle name="常规 2 2 36" xfId="183"/>
    <cellStyle name="常规 2 2 41" xfId="184"/>
    <cellStyle name="常规 2 2 4 27" xfId="185"/>
    <cellStyle name="常规 3 95" xfId="186"/>
    <cellStyle name="20% - 着色 1" xfId="187"/>
    <cellStyle name="常规 2 2 3 2 11" xfId="188"/>
    <cellStyle name="常规 2 2_Book1" xfId="189"/>
    <cellStyle name="40% - 强调文字颜色 4" xfId="190"/>
    <cellStyle name="强调文字颜色 5" xfId="191"/>
    <cellStyle name="常规 2 2 2 8" xfId="192"/>
    <cellStyle name="20% - 着色 2" xfId="193"/>
    <cellStyle name="常规 2 2 3 2 12" xfId="194"/>
    <cellStyle name="常规 2 5 3 2" xfId="195"/>
    <cellStyle name="40% - 强调文字颜色 5" xfId="196"/>
    <cellStyle name="常规 2 6 3 25" xfId="197"/>
    <cellStyle name="常规 4 15" xfId="198"/>
    <cellStyle name="常规 4 20" xfId="199"/>
    <cellStyle name="60% - 强调文字颜色 5" xfId="200"/>
    <cellStyle name="强调文字颜色 6" xfId="201"/>
    <cellStyle name="常规 2 2 2 9" xfId="202"/>
    <cellStyle name="20% - 着色 3" xfId="203"/>
    <cellStyle name="常规 2 2 3 2 13" xfId="204"/>
    <cellStyle name="常规 2 5 3 3" xfId="205"/>
    <cellStyle name="40% - 强调文字颜色 6" xfId="206"/>
    <cellStyle name="常规 2 6 3 26" xfId="207"/>
    <cellStyle name="常规 4 16" xfId="208"/>
    <cellStyle name="常规 4 21" xfId="209"/>
    <cellStyle name="60% - 强调文字颜色 6" xfId="210"/>
    <cellStyle name="常规 2 3 3 2 10" xfId="211"/>
    <cellStyle name="_2011预备费动支情况表" xfId="212"/>
    <cellStyle name="_ET_STYLE_NoName_00_" xfId="213"/>
    <cellStyle name="常规 2 5 35" xfId="214"/>
    <cellStyle name="常规 2 5 40" xfId="215"/>
    <cellStyle name="_Book1_1" xfId="216"/>
    <cellStyle name="20% - 着色 5" xfId="217"/>
    <cellStyle name="常规 2 2 3 2 15" xfId="218"/>
    <cellStyle name="常规 2 5 3 5" xfId="219"/>
    <cellStyle name="常规 3 2 2" xfId="220"/>
    <cellStyle name="&#10;mouse.drv=lm" xfId="221"/>
    <cellStyle name="常规 2 2 2 2 3" xfId="222"/>
    <cellStyle name="?鹎%U龡&amp;H齲_x0001_C铣_x0014__x0007__x0001__x0001_" xfId="223"/>
    <cellStyle name="常规 2 12 12" xfId="224"/>
    <cellStyle name="%REDUCTION" xfId="225"/>
    <cellStyle name="常规 2 4 4 23" xfId="226"/>
    <cellStyle name="常规 2 4 4 18" xfId="227"/>
    <cellStyle name="常规 4 52" xfId="228"/>
    <cellStyle name="常规 4 47" xfId="229"/>
    <cellStyle name="常规 4 2 27" xfId="230"/>
    <cellStyle name="常规 4 2 32" xfId="231"/>
    <cellStyle name="_5年经营计划" xfId="232"/>
    <cellStyle name="TIME" xfId="233"/>
    <cellStyle name="常规 2 4 3 20" xfId="234"/>
    <cellStyle name="常规 2 4 3 15" xfId="235"/>
    <cellStyle name="常规 3 39" xfId="236"/>
    <cellStyle name="常规 3 44" xfId="237"/>
    <cellStyle name="_2007年采购计划" xfId="238"/>
    <cellStyle name="_8月份经调整后的分析报表" xfId="239"/>
    <cellStyle name="_Book1" xfId="240"/>
    <cellStyle name="常规 2 7 2" xfId="241"/>
    <cellStyle name="_Book1_2" xfId="242"/>
    <cellStyle name="常规 2 3 2 10" xfId="243"/>
    <cellStyle name="常规 2 2 3 2 16" xfId="244"/>
    <cellStyle name="Accent2 - 20%" xfId="245"/>
    <cellStyle name="常规 2 5 3 6" xfId="246"/>
    <cellStyle name="常规 3 2 3" xfId="247"/>
    <cellStyle name="20% - 着色 6" xfId="248"/>
    <cellStyle name="_Book1_3" xfId="249"/>
    <cellStyle name="_Book1_4" xfId="250"/>
    <cellStyle name="_ET_STYLE_NoName_00__Book1" xfId="251"/>
    <cellStyle name="常规 11" xfId="252"/>
    <cellStyle name="_Sheet2" xfId="253"/>
    <cellStyle name="常规 3 3 26" xfId="254"/>
    <cellStyle name="常规 2 12 14" xfId="255"/>
    <cellStyle name="Accent5 - 60%" xfId="256"/>
    <cellStyle name="常规 12" xfId="257"/>
    <cellStyle name="_Sheet3" xfId="258"/>
    <cellStyle name="常规 3 3 27" xfId="259"/>
    <cellStyle name="常规 2 12 15" xfId="260"/>
    <cellStyle name="_W采购公司07年财务预算" xfId="261"/>
    <cellStyle name="_采购总成本预算" xfId="262"/>
    <cellStyle name="常规 2 3 3 8" xfId="263"/>
    <cellStyle name="_生产计划分析0923" xfId="264"/>
    <cellStyle name="6mal" xfId="265"/>
    <cellStyle name="_投资分析模型" xfId="266"/>
    <cellStyle name="常规 4 4 19" xfId="267"/>
    <cellStyle name="常规 4 4 24" xfId="268"/>
    <cellStyle name="常规 2 17" xfId="269"/>
    <cellStyle name="常规 2 22" xfId="270"/>
    <cellStyle name="0,0&#13;&#10;NA&#13;&#10; 2" xfId="271"/>
    <cellStyle name="常规 2 7 3 2 9" xfId="272"/>
    <cellStyle name="20% - 着色 4" xfId="273"/>
    <cellStyle name="常规 2 2 3 2 14" xfId="274"/>
    <cellStyle name="常规 2 5 3 4" xfId="275"/>
    <cellStyle name="40% - 着色 1" xfId="276"/>
    <cellStyle name="常规 2 6 36" xfId="277"/>
    <cellStyle name="常规 2 6 41" xfId="278"/>
    <cellStyle name="常规 2 2 14" xfId="279"/>
    <cellStyle name="常规 2 7 2 2" xfId="280"/>
    <cellStyle name="常规 2 2 4 10" xfId="281"/>
    <cellStyle name="常规 3 68" xfId="282"/>
    <cellStyle name="常规 3 73" xfId="283"/>
    <cellStyle name="常规 2 2 4 5" xfId="284"/>
    <cellStyle name="40% - 着色 2" xfId="285"/>
    <cellStyle name="常规 2 6 37" xfId="286"/>
    <cellStyle name="常规 2 6 42" xfId="287"/>
    <cellStyle name="常规 2 2 15" xfId="288"/>
    <cellStyle name="常规 2 2 20" xfId="289"/>
    <cellStyle name="常规 2 7 2 3" xfId="290"/>
    <cellStyle name="常规 2 2 4 11" xfId="291"/>
    <cellStyle name="常规 3 69" xfId="292"/>
    <cellStyle name="常规 3 74" xfId="293"/>
    <cellStyle name="常规 2 2 4 6" xfId="294"/>
    <cellStyle name="常规 4 3_Book1" xfId="295"/>
    <cellStyle name="40% - 着色 3" xfId="296"/>
    <cellStyle name="常规 2 6 38" xfId="297"/>
    <cellStyle name="常规 2 6 43" xfId="298"/>
    <cellStyle name="常规 2 2 16" xfId="299"/>
    <cellStyle name="常规 2 2 21" xfId="300"/>
    <cellStyle name="常规 2 7 2 4" xfId="301"/>
    <cellStyle name="常规 2 2 4 12" xfId="302"/>
    <cellStyle name="常规 3 75" xfId="303"/>
    <cellStyle name="常规 3 80" xfId="304"/>
    <cellStyle name="常规 2 2 4 7" xfId="305"/>
    <cellStyle name="40% - 着色 4" xfId="306"/>
    <cellStyle name="常规 2 6 39" xfId="307"/>
    <cellStyle name="常规 2 6 44" xfId="308"/>
    <cellStyle name="Standard_AREAS" xfId="309"/>
    <cellStyle name="常规 2 2 4 8" xfId="310"/>
    <cellStyle name="常规 2 2 17" xfId="311"/>
    <cellStyle name="常规 2 2 22" xfId="312"/>
    <cellStyle name="常规 2 7 2 5" xfId="313"/>
    <cellStyle name="常规 2 2 4 13" xfId="314"/>
    <cellStyle name="常规 3 76" xfId="315"/>
    <cellStyle name="常规 3 81" xfId="316"/>
    <cellStyle name="40% - 着色 5" xfId="317"/>
    <cellStyle name="常规 2 6 45" xfId="318"/>
    <cellStyle name="常规 2 6 50" xfId="319"/>
    <cellStyle name="常规 2 2 18" xfId="320"/>
    <cellStyle name="常规 2 2 23" xfId="321"/>
    <cellStyle name="常规 2 7 2 6" xfId="322"/>
    <cellStyle name="常规 2 2 4 14" xfId="323"/>
    <cellStyle name="常规 3 77" xfId="324"/>
    <cellStyle name="常规 3 82" xfId="325"/>
    <cellStyle name="常规 2 2 4 9" xfId="326"/>
    <cellStyle name="40% - 着色 6" xfId="327"/>
    <cellStyle name="常规 2 6 46" xfId="328"/>
    <cellStyle name="常规 2 6 51" xfId="329"/>
    <cellStyle name="常规 2 2 19" xfId="330"/>
    <cellStyle name="常规 2 2 24" xfId="331"/>
    <cellStyle name="常规 2 7 2 7" xfId="332"/>
    <cellStyle name="常规 2 2 4 15" xfId="333"/>
    <cellStyle name="常规 2 2 4 20" xfId="334"/>
    <cellStyle name="常规 3 78" xfId="335"/>
    <cellStyle name="常规 3 83" xfId="336"/>
    <cellStyle name="常规 2 4 3 6" xfId="337"/>
    <cellStyle name="常规 2 2 3" xfId="338"/>
    <cellStyle name="60% - 着色 1" xfId="339"/>
    <cellStyle name="常规 2 4 3 8" xfId="340"/>
    <cellStyle name="常规 2 2 5" xfId="341"/>
    <cellStyle name="60% - 着色 3" xfId="342"/>
    <cellStyle name="常规 2 4 3 9" xfId="343"/>
    <cellStyle name="常规 2 2 6" xfId="344"/>
    <cellStyle name="60% - 着色 4" xfId="345"/>
    <cellStyle name="60% - 着色 5" xfId="346"/>
    <cellStyle name="常规 2 2 7" xfId="347"/>
    <cellStyle name="60% - 着色 6" xfId="348"/>
    <cellStyle name="常规 2 2 8" xfId="349"/>
    <cellStyle name="Accent1" xfId="350"/>
    <cellStyle name="Accent1 - 20%" xfId="351"/>
    <cellStyle name="Accent1 - 40%" xfId="352"/>
    <cellStyle name="Accent1 - 60%" xfId="353"/>
    <cellStyle name="常规 2 3 2 4" xfId="354"/>
    <cellStyle name="Accent1_33甘肃" xfId="355"/>
    <cellStyle name="常规 2 3 4 24" xfId="356"/>
    <cellStyle name="常规 2 3 4 19" xfId="357"/>
    <cellStyle name="常规 3 2 28" xfId="358"/>
    <cellStyle name="常规 3 2 33" xfId="359"/>
    <cellStyle name="常规 2 11 16" xfId="360"/>
    <cellStyle name="常规 2 11 21" xfId="361"/>
    <cellStyle name="Accent2" xfId="362"/>
    <cellStyle name="常规 2 3 4 7" xfId="363"/>
    <cellStyle name="Accent2_33甘肃" xfId="364"/>
    <cellStyle name="常规 2 7 16" xfId="365"/>
    <cellStyle name="常规 2 7 21" xfId="366"/>
    <cellStyle name="Accent3" xfId="367"/>
    <cellStyle name="Milliers_!!!GO" xfId="368"/>
    <cellStyle name="Accent3 - 20%" xfId="369"/>
    <cellStyle name="常规 2 11 27" xfId="370"/>
    <cellStyle name="常规 2 4 4 27" xfId="371"/>
    <cellStyle name="常规 4 61" xfId="372"/>
    <cellStyle name="常规 4 56" xfId="373"/>
    <cellStyle name="Accent3 - 40%" xfId="374"/>
    <cellStyle name="常规 4 2 36" xfId="375"/>
    <cellStyle name="常规 4 2 41" xfId="376"/>
    <cellStyle name="Mon閠aire [0]_!!!GO" xfId="377"/>
    <cellStyle name="Accent3_33甘肃" xfId="378"/>
    <cellStyle name="Accent3 - 60%" xfId="379"/>
    <cellStyle name="NUMBER" xfId="380"/>
    <cellStyle name="常规 2 5 4 19" xfId="381"/>
    <cellStyle name="常规 2 5 4 24" xfId="382"/>
    <cellStyle name="Accent4" xfId="383"/>
    <cellStyle name="Accent4 - 20%" xfId="384"/>
    <cellStyle name="常规 2 5 27" xfId="385"/>
    <cellStyle name="常规 2 5 32" xfId="386"/>
    <cellStyle name="常规 2 9 9" xfId="387"/>
    <cellStyle name="Accent4 - 40%" xfId="388"/>
    <cellStyle name="Accent4 - 60%" xfId="389"/>
    <cellStyle name="捠壿 [0.00]_Region Orders (2)" xfId="390"/>
    <cellStyle name="常规 4 2 8" xfId="391"/>
    <cellStyle name="Accent5" xfId="392"/>
    <cellStyle name="常规 2 7 2 2 2" xfId="393"/>
    <cellStyle name="常规 2 3 3 3" xfId="394"/>
    <cellStyle name="Accent5 - 20%" xfId="395"/>
    <cellStyle name="千分位[0]_ 白土" xfId="396"/>
    <cellStyle name="常规 2 5 2 2 11" xfId="397"/>
    <cellStyle name="Accent5 - 40%" xfId="398"/>
    <cellStyle name="常规 2 7 57" xfId="399"/>
    <cellStyle name="常规 2 7 62" xfId="400"/>
    <cellStyle name="常规 2 3 5 3" xfId="401"/>
    <cellStyle name="Accent6" xfId="402"/>
    <cellStyle name="常规 2 7 2 2 3" xfId="403"/>
    <cellStyle name="Accent6 - 20%" xfId="404"/>
    <cellStyle name="常规 2 4 3 2 12" xfId="405"/>
    <cellStyle name="常规 2 6 2 4" xfId="406"/>
    <cellStyle name="常规 3 3" xfId="407"/>
    <cellStyle name="差_07临沂" xfId="408"/>
    <cellStyle name="Accent6 - 40%" xfId="409"/>
    <cellStyle name="常规 2 2 3 29" xfId="410"/>
    <cellStyle name="常规 2 3 3 26" xfId="411"/>
    <cellStyle name="Accent6 - 60%" xfId="412"/>
    <cellStyle name="常规 2 10 18" xfId="413"/>
    <cellStyle name="常规 2 10 23" xfId="414"/>
    <cellStyle name="Calc Currency (0)" xfId="415"/>
    <cellStyle name="ColLevel_0" xfId="416"/>
    <cellStyle name="常规 2 4 3 2 15" xfId="417"/>
    <cellStyle name="Comma [0]" xfId="418"/>
    <cellStyle name="常规 2 6 2 7" xfId="419"/>
    <cellStyle name="常规 2 6 3 2 4" xfId="420"/>
    <cellStyle name="常规 3 6" xfId="421"/>
    <cellStyle name="통화_BOILER-CO1" xfId="422"/>
    <cellStyle name="comma zerodec" xfId="423"/>
    <cellStyle name="常规 2 4 3 2 2" xfId="424"/>
    <cellStyle name="Comma_!!!GO" xfId="425"/>
    <cellStyle name="常规 2 4 2 41" xfId="426"/>
    <cellStyle name="常规 2 4 2 36" xfId="427"/>
    <cellStyle name="Currency_!!!GO" xfId="428"/>
    <cellStyle name="常规 13" xfId="429"/>
    <cellStyle name="Currency1" xfId="430"/>
    <cellStyle name="常规 3 3 28" xfId="431"/>
    <cellStyle name="常规 2 12 16" xfId="432"/>
    <cellStyle name="Date" xfId="433"/>
    <cellStyle name="常规 2 2 4 2" xfId="434"/>
    <cellStyle name="常规 2 2 11" xfId="435"/>
    <cellStyle name="常规 3 65" xfId="436"/>
    <cellStyle name="常规 3 70" xfId="437"/>
    <cellStyle name="Dollar (zero dec)" xfId="438"/>
    <cellStyle name="DOLLARS" xfId="439"/>
    <cellStyle name="常规 2 2 49" xfId="440"/>
    <cellStyle name="常规 2 2 54" xfId="441"/>
    <cellStyle name="常规 71" xfId="442"/>
    <cellStyle name="常规 66" xfId="443"/>
    <cellStyle name="e鯪9Y_x000B_" xfId="444"/>
    <cellStyle name="Normal - Style1" xfId="445"/>
    <cellStyle name="常规 2 6 4 13" xfId="446"/>
    <cellStyle name="常规 2 11 4" xfId="447"/>
    <cellStyle name="常规 3 2 2 5" xfId="448"/>
    <cellStyle name="Fixed" xfId="449"/>
    <cellStyle name="常规 4 4 17" xfId="450"/>
    <cellStyle name="常规 4 4 22" xfId="451"/>
    <cellStyle name="常规 2 15" xfId="452"/>
    <cellStyle name="常规 2 20" xfId="453"/>
    <cellStyle name="常规 96" xfId="454"/>
    <cellStyle name="Grey" xfId="455"/>
    <cellStyle name="Header1" xfId="456"/>
    <cellStyle name="常规 2 4 3 2 7" xfId="457"/>
    <cellStyle name="常规 3 5 2" xfId="458"/>
    <cellStyle name="常规 2 4 2 46" xfId="459"/>
    <cellStyle name="常规 2 2 3 12" xfId="460"/>
    <cellStyle name="千位分隔 14" xfId="461"/>
    <cellStyle name="Header2" xfId="462"/>
    <cellStyle name="常规 2 7 5 10" xfId="463"/>
    <cellStyle name="常规 2 4 3 2 8" xfId="464"/>
    <cellStyle name="常规 3 5 3" xfId="465"/>
    <cellStyle name="常规 2 2 3 13" xfId="466"/>
    <cellStyle name="HEADING1" xfId="467"/>
    <cellStyle name="HEADING2" xfId="468"/>
    <cellStyle name="Input [yellow]" xfId="469"/>
    <cellStyle name="常规 2 19" xfId="470"/>
    <cellStyle name="常规 2 24" xfId="471"/>
    <cellStyle name="Input Cells" xfId="472"/>
    <cellStyle name="常规 2 10" xfId="473"/>
    <cellStyle name="Linked Cells" xfId="474"/>
    <cellStyle name="Millares [0]_96 Risk" xfId="475"/>
    <cellStyle name="常规 2 7 7" xfId="476"/>
    <cellStyle name="Millares_96 Risk" xfId="477"/>
    <cellStyle name="常规 2 2 2 2" xfId="478"/>
    <cellStyle name="Milliers [0]_!!!GO" xfId="479"/>
    <cellStyle name="常规 2 5 37" xfId="480"/>
    <cellStyle name="常规 2 5 42" xfId="481"/>
    <cellStyle name="常规 2 4 3 2 6" xfId="482"/>
    <cellStyle name="常规 2 4 2 45" xfId="483"/>
    <cellStyle name="常规 2 2 3 11" xfId="484"/>
    <cellStyle name="常规 2 3 3 2 14" xfId="485"/>
    <cellStyle name="Moneda [0]_96 Risk" xfId="486"/>
    <cellStyle name="Moneda_96 Risk" xfId="487"/>
    <cellStyle name="常规 2 2 56" xfId="488"/>
    <cellStyle name="常规 2 2 61" xfId="489"/>
    <cellStyle name="常规 2 2 5 2" xfId="490"/>
    <cellStyle name="常规 2 7 2 17" xfId="491"/>
    <cellStyle name="常规 2 7 2 22" xfId="492"/>
    <cellStyle name="Mon閠aire_!!!GO" xfId="493"/>
    <cellStyle name="New Times Roman" xfId="494"/>
    <cellStyle name="常规 2 5 3 25" xfId="495"/>
    <cellStyle name="no dec" xfId="496"/>
    <cellStyle name="常规 2 3 44" xfId="497"/>
    <cellStyle name="常规 2 3 39" xfId="498"/>
    <cellStyle name="常规 2 5 3 2 5" xfId="499"/>
    <cellStyle name="常规 2 5 2 2 15" xfId="500"/>
    <cellStyle name="常规 2 3 5 7" xfId="501"/>
    <cellStyle name="差_27重庆" xfId="502"/>
    <cellStyle name="Norma,_laroux_4_营业在建 (2)_E21" xfId="503"/>
    <cellStyle name="常规 2 2 3 27" xfId="504"/>
    <cellStyle name="Normal_!!!GO" xfId="505"/>
    <cellStyle name="常规 2 3 61" xfId="506"/>
    <cellStyle name="常规 2 3 56" xfId="507"/>
    <cellStyle name="PART NUMBER" xfId="508"/>
    <cellStyle name="常规 2 7 3 17" xfId="509"/>
    <cellStyle name="常规 2 7 3 22" xfId="510"/>
    <cellStyle name="常规 2 4 2 24" xfId="511"/>
    <cellStyle name="常规 2 4 2 19" xfId="512"/>
    <cellStyle name="常规 2 48" xfId="513"/>
    <cellStyle name="per.style" xfId="514"/>
    <cellStyle name="常规 2 5 21" xfId="515"/>
    <cellStyle name="常规 2 5 16" xfId="516"/>
    <cellStyle name="常规 2 9 3" xfId="517"/>
    <cellStyle name="常规 2 4" xfId="518"/>
    <cellStyle name="PSInt" xfId="519"/>
    <cellStyle name="Percent [2]" xfId="520"/>
    <cellStyle name="Percent_!!!GO" xfId="521"/>
    <cellStyle name="常规 2 2 2 3" xfId="522"/>
    <cellStyle name="Percent1" xfId="523"/>
    <cellStyle name="常规 2 2 2 35" xfId="524"/>
    <cellStyle name="常规 2 2 2 40" xfId="525"/>
    <cellStyle name="常规 2 7 3 8" xfId="526"/>
    <cellStyle name="Pourcentage_pldt" xfId="527"/>
    <cellStyle name="常规 5 2 5" xfId="528"/>
    <cellStyle name="PSDate" xfId="529"/>
    <cellStyle name="常规 3 42" xfId="530"/>
    <cellStyle name="常规 3 37" xfId="531"/>
    <cellStyle name="常规 2 4 3 13" xfId="532"/>
    <cellStyle name="常规 2 10 4" xfId="533"/>
    <cellStyle name="PSDec" xfId="534"/>
    <cellStyle name="常规 21" xfId="535"/>
    <cellStyle name="常规 16" xfId="536"/>
    <cellStyle name="常规 2 5 3 2 12" xfId="537"/>
    <cellStyle name="PSHeading" xfId="538"/>
    <cellStyle name="常规 2 5 2 28" xfId="539"/>
    <cellStyle name="常规 2 5 2 33" xfId="540"/>
    <cellStyle name="PSSpacer" xfId="541"/>
    <cellStyle name="常规 2 3 4 8" xfId="542"/>
    <cellStyle name="常规 3 4 13" xfId="543"/>
    <cellStyle name="RowLevel_0" xfId="544"/>
    <cellStyle name="常规 2 2 3 2" xfId="545"/>
    <cellStyle name="常规 4 4 9" xfId="546"/>
    <cellStyle name="常规 4 2 2 9" xfId="547"/>
    <cellStyle name="sstot" xfId="548"/>
    <cellStyle name="t" xfId="549"/>
    <cellStyle name="常规 2 4 2 26" xfId="550"/>
    <cellStyle name="常规 2 4 2 31" xfId="551"/>
    <cellStyle name="常规 4 3 11" xfId="552"/>
    <cellStyle name="t_HVAC Equipment (3)" xfId="553"/>
    <cellStyle name="常规 2 3 4" xfId="554"/>
    <cellStyle name="常规 2 4 4 7" xfId="555"/>
    <cellStyle name="常规 2 2 53" xfId="556"/>
    <cellStyle name="常规 2 2 48" xfId="557"/>
    <cellStyle name="Total" xfId="558"/>
    <cellStyle name="啊" xfId="559"/>
    <cellStyle name="常规 2 7 3 2" xfId="560"/>
    <cellStyle name="常规 2 2 64" xfId="561"/>
    <cellStyle name="常规 2 2 59" xfId="562"/>
    <cellStyle name="常规 2 7 2 30" xfId="563"/>
    <cellStyle name="常规 2 7 2 25" xfId="564"/>
    <cellStyle name="常规 2 2 5 5" xfId="565"/>
    <cellStyle name="百分比 2" xfId="566"/>
    <cellStyle name="常规 2 5 2 2 3" xfId="567"/>
    <cellStyle name="常规 2 7 2 31" xfId="568"/>
    <cellStyle name="常规 2 7 2 26" xfId="569"/>
    <cellStyle name="常规 2 2 5 6" xfId="570"/>
    <cellStyle name="百分比 3" xfId="571"/>
    <cellStyle name="常规 2 5 2 2 4" xfId="572"/>
    <cellStyle name="捠壿_Region Orders (2)" xfId="573"/>
    <cellStyle name="常规 3 50" xfId="574"/>
    <cellStyle name="常规 3 45" xfId="575"/>
    <cellStyle name="常规 2 4 3 16" xfId="576"/>
    <cellStyle name="常规 2 4 3 21" xfId="577"/>
    <cellStyle name="编号" xfId="578"/>
    <cellStyle name="标题1" xfId="579"/>
    <cellStyle name="常规 2 2 3 8" xfId="580"/>
    <cellStyle name="表标题" xfId="581"/>
    <cellStyle name="常规 2 2" xfId="582"/>
    <cellStyle name="差_同德" xfId="583"/>
    <cellStyle name="部门" xfId="584"/>
    <cellStyle name="常规 2 5 14" xfId="585"/>
    <cellStyle name="差_05潍坊" xfId="586"/>
    <cellStyle name="差_10月月报大表" xfId="587"/>
    <cellStyle name="差_12滨州" xfId="588"/>
    <cellStyle name="常规 2 3 4 5" xfId="589"/>
    <cellStyle name="常规 4 2 40" xfId="590"/>
    <cellStyle name="常规 4 2 35" xfId="591"/>
    <cellStyle name="差_2011年09月月报大表" xfId="592"/>
    <cellStyle name="常规 4 55" xfId="593"/>
    <cellStyle name="常规 4 60" xfId="594"/>
    <cellStyle name="常规 2 4 4 26" xfId="595"/>
    <cellStyle name="常规 2 10 24" xfId="596"/>
    <cellStyle name="常规 2 10 19" xfId="597"/>
    <cellStyle name="常规 2 3 3 27" xfId="598"/>
    <cellStyle name="常规 4 3 2" xfId="599"/>
    <cellStyle name="常规 2 6 4 5" xfId="600"/>
    <cellStyle name="差_2012年国有资本经营预算报表（只含山东省本级报省人代会审议2）" xfId="601"/>
    <cellStyle name="常规 5 4" xfId="602"/>
    <cellStyle name="常规 2 2 3 25" xfId="603"/>
    <cellStyle name="常规 2 5 61" xfId="604"/>
    <cellStyle name="常规 2 5 56" xfId="605"/>
    <cellStyle name="差_22湖南" xfId="606"/>
    <cellStyle name="差_28四川" xfId="607"/>
    <cellStyle name="常规 2 3 2 17" xfId="608"/>
    <cellStyle name="常规 2 3 2 22" xfId="609"/>
    <cellStyle name="常规 2 2 2 2 4" xfId="610"/>
    <cellStyle name="差_30云南" xfId="611"/>
    <cellStyle name="常规 2 2 2 44" xfId="612"/>
    <cellStyle name="常规 2 2 2 39" xfId="613"/>
    <cellStyle name="常规 2 7 3 2 13" xfId="614"/>
    <cellStyle name="常规 2 5 7" xfId="615"/>
    <cellStyle name="差_33甘肃" xfId="616"/>
    <cellStyle name="常规 2 7 4" xfId="617"/>
    <cellStyle name="差_34青海" xfId="618"/>
    <cellStyle name="常规 2 5 4 20" xfId="619"/>
    <cellStyle name="常规 2 5 4 15" xfId="620"/>
    <cellStyle name="差_Book1" xfId="621"/>
    <cellStyle name="常规 2 21" xfId="622"/>
    <cellStyle name="常规 2 16" xfId="623"/>
    <cellStyle name="差_Book1_1" xfId="624"/>
    <cellStyle name="差_平邑" xfId="625"/>
    <cellStyle name="常规 2 7 2 2 5" xfId="626"/>
    <cellStyle name="差_自治区本级政府性基金情况表" xfId="627"/>
    <cellStyle name="常规 2 3 2 2 10" xfId="628"/>
    <cellStyle name="常规 2 12 13" xfId="629"/>
    <cellStyle name="常规 10" xfId="630"/>
    <cellStyle name="常规 4 2 3" xfId="631"/>
    <cellStyle name="常规 2 6 3 6" xfId="632"/>
    <cellStyle name="常规 100" xfId="633"/>
    <cellStyle name="常规 4 5" xfId="634"/>
    <cellStyle name="常规 4 2 4" xfId="635"/>
    <cellStyle name="常规 2 6 3 7" xfId="636"/>
    <cellStyle name="常规 101" xfId="637"/>
    <cellStyle name="常规 4 6" xfId="638"/>
    <cellStyle name="常规 4 2 5" xfId="639"/>
    <cellStyle name="常规 2 6 3 8" xfId="640"/>
    <cellStyle name="常规 102" xfId="641"/>
    <cellStyle name="常规 4 7" xfId="642"/>
    <cellStyle name="常规 4 2 6" xfId="643"/>
    <cellStyle name="常规 2 6 3 9" xfId="644"/>
    <cellStyle name="常规 103" xfId="645"/>
    <cellStyle name="常规 4 8" xfId="646"/>
    <cellStyle name="常规 4 2 7" xfId="647"/>
    <cellStyle name="常规 104" xfId="648"/>
    <cellStyle name="常规 4 9" xfId="649"/>
    <cellStyle name="常规 2 12 17" xfId="650"/>
    <cellStyle name="常规 2 10 2" xfId="651"/>
    <cellStyle name="常规 2 5 3 2 10" xfId="652"/>
    <cellStyle name="常规 14" xfId="653"/>
    <cellStyle name="常规 2 12 18" xfId="654"/>
    <cellStyle name="常规 2 10 3" xfId="655"/>
    <cellStyle name="常规 20" xfId="656"/>
    <cellStyle name="常规 15" xfId="657"/>
    <cellStyle name="常规 2 5 3 2 11" xfId="658"/>
    <cellStyle name="常规 2 10 5" xfId="659"/>
    <cellStyle name="常规 22" xfId="660"/>
    <cellStyle name="常规 17" xfId="661"/>
    <cellStyle name="常规 2 5 3 2 13" xfId="662"/>
    <cellStyle name="常规 2 10 6" xfId="663"/>
    <cellStyle name="常规 23" xfId="664"/>
    <cellStyle name="常规 18" xfId="665"/>
    <cellStyle name="常规 2 5 3 2 14" xfId="666"/>
    <cellStyle name="常规 2 10 7" xfId="667"/>
    <cellStyle name="常规 24" xfId="668"/>
    <cellStyle name="常规 19" xfId="669"/>
    <cellStyle name="常规 2 5 3 2 15" xfId="670"/>
    <cellStyle name="常规 2" xfId="671"/>
    <cellStyle name="常规 2 10 10" xfId="672"/>
    <cellStyle name="常规 2 3 3 13" xfId="673"/>
    <cellStyle name="常规 2 10 11" xfId="674"/>
    <cellStyle name="常规 2 3 3 14" xfId="675"/>
    <cellStyle name="常规 2 10 12" xfId="676"/>
    <cellStyle name="常规 2 3 3 15" xfId="677"/>
    <cellStyle name="常规 2 3 3 20" xfId="678"/>
    <cellStyle name="常规 2 10 13" xfId="679"/>
    <cellStyle name="常规 2 3 3 16" xfId="680"/>
    <cellStyle name="常规 2 3 3 21" xfId="681"/>
    <cellStyle name="常规 2 10 14" xfId="682"/>
    <cellStyle name="常规 2 3 3 17" xfId="683"/>
    <cellStyle name="常规 2 3 3 22" xfId="684"/>
    <cellStyle name="常规 2 10 20" xfId="685"/>
    <cellStyle name="常规 2 10 15" xfId="686"/>
    <cellStyle name="常规 2 3 3 18" xfId="687"/>
    <cellStyle name="常规 2 3 3 23" xfId="688"/>
    <cellStyle name="常规 2 10 21" xfId="689"/>
    <cellStyle name="常规 2 10 16" xfId="690"/>
    <cellStyle name="常规 2 3 3 19" xfId="691"/>
    <cellStyle name="常规 2 3 3 24" xfId="692"/>
    <cellStyle name="常规 2 10 25" xfId="693"/>
    <cellStyle name="常规 2 3 3 28" xfId="694"/>
    <cellStyle name="常规 2 10 26" xfId="695"/>
    <cellStyle name="常规 2 3 3 29" xfId="696"/>
    <cellStyle name="常规 2 10 27" xfId="697"/>
    <cellStyle name="常规 2 10 8" xfId="698"/>
    <cellStyle name="小数" xfId="699"/>
    <cellStyle name="常规 2 11" xfId="700"/>
    <cellStyle name="常规 3 2 2 15" xfId="701"/>
    <cellStyle name="常规 2 11 10" xfId="702"/>
    <cellStyle name="常规 2 7 4 8" xfId="703"/>
    <cellStyle name="常规 3 2 22" xfId="704"/>
    <cellStyle name="常规 3 2 17" xfId="705"/>
    <cellStyle name="常规 2 3 4 13" xfId="706"/>
    <cellStyle name="常规 3 2 2 16" xfId="707"/>
    <cellStyle name="常规 2 11 11" xfId="708"/>
    <cellStyle name="常规 2 7 4 9" xfId="709"/>
    <cellStyle name="常规 3 2 23" xfId="710"/>
    <cellStyle name="常规 3 2 18" xfId="711"/>
    <cellStyle name="常规 2 3 4 14" xfId="712"/>
    <cellStyle name="常规 2 11 12" xfId="713"/>
    <cellStyle name="常规 3 2 24" xfId="714"/>
    <cellStyle name="常规 3 2 19" xfId="715"/>
    <cellStyle name="常规 2 3 4 15" xfId="716"/>
    <cellStyle name="常规 2 3 4 20" xfId="717"/>
    <cellStyle name="常规 2 11 13" xfId="718"/>
    <cellStyle name="常规 3 2 30" xfId="719"/>
    <cellStyle name="常规 3 2 25" xfId="720"/>
    <cellStyle name="常规 2 3 4 16" xfId="721"/>
    <cellStyle name="常规 2 3 4 21" xfId="722"/>
    <cellStyle name="常规 2 11 14" xfId="723"/>
    <cellStyle name="常规 3 2 31" xfId="724"/>
    <cellStyle name="常规 3 2 26" xfId="725"/>
    <cellStyle name="常规 2 3 4 17" xfId="726"/>
    <cellStyle name="常规 2 3 4 22" xfId="727"/>
    <cellStyle name="常规 2 11 20" xfId="728"/>
    <cellStyle name="常规 2 11 15" xfId="729"/>
    <cellStyle name="常规 3 2 32" xfId="730"/>
    <cellStyle name="常规 3 2 27" xfId="731"/>
    <cellStyle name="常规 2 3 4 18" xfId="732"/>
    <cellStyle name="常规 2 3 4 23" xfId="733"/>
    <cellStyle name="常规 3 2 34" xfId="734"/>
    <cellStyle name="常规 3 2 29" xfId="735"/>
    <cellStyle name="常规 2 3 4 25" xfId="736"/>
    <cellStyle name="常规 2 11 22" xfId="737"/>
    <cellStyle name="常规 2 11 17" xfId="738"/>
    <cellStyle name="常规 2 3_Book1" xfId="739"/>
    <cellStyle name="常规 2 11 23" xfId="740"/>
    <cellStyle name="常规 2 11 18" xfId="741"/>
    <cellStyle name="常规 3 2 40" xfId="742"/>
    <cellStyle name="常规 3 2 35" xfId="743"/>
    <cellStyle name="常规 2 3 4 26" xfId="744"/>
    <cellStyle name="常规 2 11 24" xfId="745"/>
    <cellStyle name="常规 2 11 19" xfId="746"/>
    <cellStyle name="常规 3 2 41" xfId="747"/>
    <cellStyle name="常规 3 2 36" xfId="748"/>
    <cellStyle name="常规 2 3 4 27" xfId="749"/>
    <cellStyle name="常规 3 2 2 3" xfId="750"/>
    <cellStyle name="常规 2 11 2" xfId="751"/>
    <cellStyle name="常规 2 6 4 11" xfId="752"/>
    <cellStyle name="常规 2 11 25" xfId="753"/>
    <cellStyle name="常规 3 2 42" xfId="754"/>
    <cellStyle name="常规 3 2 37" xfId="755"/>
    <cellStyle name="常规 2 3 4 28" xfId="756"/>
    <cellStyle name="常规 2 11 26" xfId="757"/>
    <cellStyle name="常规 3 2 2 4" xfId="758"/>
    <cellStyle name="常规 2 11 3" xfId="759"/>
    <cellStyle name="常规 2 6 4 12" xfId="760"/>
    <cellStyle name="常规 3 2 2 6" xfId="761"/>
    <cellStyle name="常规 2 11 5" xfId="762"/>
    <cellStyle name="常规 2 6 4 14" xfId="763"/>
    <cellStyle name="常规 3 2 2 7" xfId="764"/>
    <cellStyle name="常规 2 11 6" xfId="765"/>
    <cellStyle name="常规 2 6 4 20" xfId="766"/>
    <cellStyle name="常规 2 6 4 15" xfId="767"/>
    <cellStyle name="常规 5 10" xfId="768"/>
    <cellStyle name="常规 3 2 2 8" xfId="769"/>
    <cellStyle name="常规 2 11 7" xfId="770"/>
    <cellStyle name="常规 2 6 4 21" xfId="771"/>
    <cellStyle name="常规 2 6 4 16" xfId="772"/>
    <cellStyle name="常规 5 11" xfId="773"/>
    <cellStyle name="常规 3 2 2 9" xfId="774"/>
    <cellStyle name="常规 2 11 8" xfId="775"/>
    <cellStyle name="常规 2 6 4 22" xfId="776"/>
    <cellStyle name="常规 2 6 4 17" xfId="777"/>
    <cellStyle name="常规 5 12" xfId="778"/>
    <cellStyle name="常规 2 6 4 23" xfId="779"/>
    <cellStyle name="常规 2 6 4 18" xfId="780"/>
    <cellStyle name="常规 5 13" xfId="781"/>
    <cellStyle name="常规 2 11 9" xfId="782"/>
    <cellStyle name="常规 2 12" xfId="783"/>
    <cellStyle name="常规 2 12 10" xfId="784"/>
    <cellStyle name="常规 2 12 11" xfId="785"/>
    <cellStyle name="常规 4 3 26" xfId="786"/>
    <cellStyle name="常规 2 12 2" xfId="787"/>
    <cellStyle name="常规 4 3 27" xfId="788"/>
    <cellStyle name="常规 2 12 3" xfId="789"/>
    <cellStyle name="常规 4 3 28" xfId="790"/>
    <cellStyle name="常规 2 12 4" xfId="791"/>
    <cellStyle name="常规 4 3 29" xfId="792"/>
    <cellStyle name="常规 2 12 5" xfId="793"/>
    <cellStyle name="常规 2 12 6" xfId="794"/>
    <cellStyle name="常规 2 12 7" xfId="795"/>
    <cellStyle name="常规 2_支出按经济分类" xfId="796"/>
    <cellStyle name="常规 2 12 8" xfId="797"/>
    <cellStyle name="常规 2 13" xfId="798"/>
    <cellStyle name="常规 2 14" xfId="799"/>
    <cellStyle name="常规 2 23" xfId="800"/>
    <cellStyle name="常规 2 18" xfId="801"/>
    <cellStyle name="常规 3 64" xfId="802"/>
    <cellStyle name="常规 3 59" xfId="803"/>
    <cellStyle name="常规 2 2 10" xfId="804"/>
    <cellStyle name="常规 2 2 4 3" xfId="805"/>
    <cellStyle name="常规 3 71" xfId="806"/>
    <cellStyle name="常规 3 66" xfId="807"/>
    <cellStyle name="常规 2 2 12" xfId="808"/>
    <cellStyle name="常规 2 2 4 4" xfId="809"/>
    <cellStyle name="常规 3 72" xfId="810"/>
    <cellStyle name="常规 3 67" xfId="811"/>
    <cellStyle name="常规 2 2 13" xfId="812"/>
    <cellStyle name="常规 2 2 2" xfId="813"/>
    <cellStyle name="常规 2 4 3 5" xfId="814"/>
    <cellStyle name="常规 2 2 2 2 16" xfId="815"/>
    <cellStyle name="常规 2 2 2 10" xfId="816"/>
    <cellStyle name="常规 2 2 2 11" xfId="817"/>
    <cellStyle name="常规 2 2 2 12" xfId="818"/>
    <cellStyle name="常规 2 2 2 13" xfId="819"/>
    <cellStyle name="常规 2 2 2 14" xfId="820"/>
    <cellStyle name="常规 2 2 2 21" xfId="821"/>
    <cellStyle name="常规 2 2 2 16" xfId="822"/>
    <cellStyle name="常规 2 2 2 22" xfId="823"/>
    <cellStyle name="常规 2 2 2 17" xfId="824"/>
    <cellStyle name="常规 2 2 2 23" xfId="825"/>
    <cellStyle name="常规 2 2 2 18" xfId="826"/>
    <cellStyle name="常规 2 2 2 24" xfId="827"/>
    <cellStyle name="常规 2 2 2 19" xfId="828"/>
    <cellStyle name="常规 2 2 2 2 5" xfId="829"/>
    <cellStyle name="常规 2 2 2 2 10" xfId="830"/>
    <cellStyle name="常规 2 2 2 2 6" xfId="831"/>
    <cellStyle name="常规 2 2 2 2 11" xfId="832"/>
    <cellStyle name="常规 2 2 2 2 7" xfId="833"/>
    <cellStyle name="常规 2 2 2 2 12" xfId="834"/>
    <cellStyle name="常规 2 2 2 2 8" xfId="835"/>
    <cellStyle name="常规 2 2 2 2 13" xfId="836"/>
    <cellStyle name="常规 2 2 2 2 9" xfId="837"/>
    <cellStyle name="常规 2 2 2 2 14" xfId="838"/>
    <cellStyle name="常规 2 2 2 2 15" xfId="839"/>
    <cellStyle name="常规 2 2 2 2 2" xfId="840"/>
    <cellStyle name="常规 2 2 2 30" xfId="841"/>
    <cellStyle name="常规 2 2 2 25" xfId="842"/>
    <cellStyle name="常规 2 2 2 31" xfId="843"/>
    <cellStyle name="常规 2 2 2 26" xfId="844"/>
    <cellStyle name="常规 2 2 2 32" xfId="845"/>
    <cellStyle name="常规 2 2 2 27" xfId="846"/>
    <cellStyle name="常规 2 2 2 33" xfId="847"/>
    <cellStyle name="常规 2 2 2 28" xfId="848"/>
    <cellStyle name="常规 2 2 2 34" xfId="849"/>
    <cellStyle name="常规 2 2 2 29" xfId="850"/>
    <cellStyle name="常规 2 2 2 41" xfId="851"/>
    <cellStyle name="常规 2 2 2 36" xfId="852"/>
    <cellStyle name="常规 2 2 2 42" xfId="853"/>
    <cellStyle name="常规 2 2 2 37" xfId="854"/>
    <cellStyle name="常规 2 2 2 43" xfId="855"/>
    <cellStyle name="常规 2 2 2 38" xfId="856"/>
    <cellStyle name="常规 2 2 2 45" xfId="857"/>
    <cellStyle name="归盒啦_95" xfId="858"/>
    <cellStyle name="常规 2 2 2 46" xfId="859"/>
    <cellStyle name="常规 3 84" xfId="860"/>
    <cellStyle name="常规 3 79" xfId="861"/>
    <cellStyle name="常规 2 2 4 21" xfId="862"/>
    <cellStyle name="常规 2 2 4 16" xfId="863"/>
    <cellStyle name="常规 2 7 2 8" xfId="864"/>
    <cellStyle name="常规 2 2 30" xfId="865"/>
    <cellStyle name="常规 2 2 25" xfId="866"/>
    <cellStyle name="常规 2 3 2 2 2" xfId="867"/>
    <cellStyle name="常规 3 90" xfId="868"/>
    <cellStyle name="常规 3 85" xfId="869"/>
    <cellStyle name="常规 2 2 4 22" xfId="870"/>
    <cellStyle name="常规 2 2 4 17" xfId="871"/>
    <cellStyle name="常规 2 7 2 9" xfId="872"/>
    <cellStyle name="常规 2 2 31" xfId="873"/>
    <cellStyle name="常规 2 2 26" xfId="874"/>
    <cellStyle name="常规 2 3 2 2 3" xfId="875"/>
    <cellStyle name="常规 3 91" xfId="876"/>
    <cellStyle name="常规 3 86" xfId="877"/>
    <cellStyle name="常规 2 2 4 23" xfId="878"/>
    <cellStyle name="常规 2 2 4 18" xfId="879"/>
    <cellStyle name="常规 2 2 32" xfId="880"/>
    <cellStyle name="常规 2 2 27" xfId="881"/>
    <cellStyle name="常规 2 3 2 2 4" xfId="882"/>
    <cellStyle name="常规 2 2 3 10" xfId="883"/>
    <cellStyle name="常规 2 4 2 39" xfId="884"/>
    <cellStyle name="常规 2 4 2 44" xfId="885"/>
    <cellStyle name="常规 2 4 3 2 5" xfId="886"/>
    <cellStyle name="常规 2 2 3 14" xfId="887"/>
    <cellStyle name="常规 3 5 4" xfId="888"/>
    <cellStyle name="常规 2 4 3 2 9" xfId="889"/>
    <cellStyle name="常规 2 2 3 20" xfId="890"/>
    <cellStyle name="常规 2 2 3 15" xfId="891"/>
    <cellStyle name="常规 2 2 3 21" xfId="892"/>
    <cellStyle name="常规 2 2 3 16" xfId="893"/>
    <cellStyle name="常规 2 2 3 22" xfId="894"/>
    <cellStyle name="常规 2 2 3 17" xfId="895"/>
    <cellStyle name="常规 2 2 3 23" xfId="896"/>
    <cellStyle name="常规 2 2 3 18" xfId="897"/>
    <cellStyle name="常规 2 2 3 24" xfId="898"/>
    <cellStyle name="常规 2 2 3 19" xfId="899"/>
    <cellStyle name="常规 2 27" xfId="900"/>
    <cellStyle name="常规 2 32" xfId="901"/>
    <cellStyle name="常规 2 2 3 2 2" xfId="902"/>
    <cellStyle name="常规 2 28" xfId="903"/>
    <cellStyle name="常规 2 33" xfId="904"/>
    <cellStyle name="常规 2 2 3 2 3" xfId="905"/>
    <cellStyle name="常规 2 29" xfId="906"/>
    <cellStyle name="常规 2 34" xfId="907"/>
    <cellStyle name="常规 2 4 2 10" xfId="908"/>
    <cellStyle name="常规 2 2 3 2 4" xfId="909"/>
    <cellStyle name="常规 2 2 3 2 5" xfId="910"/>
    <cellStyle name="常规 2 2 3 2 6" xfId="911"/>
    <cellStyle name="常规 2 2 3 2 7" xfId="912"/>
    <cellStyle name="常规 2 5 10" xfId="913"/>
    <cellStyle name="常规 2 2 3 2 8" xfId="914"/>
    <cellStyle name="常规 2 5 11" xfId="915"/>
    <cellStyle name="常规 2 2 3 2 9" xfId="916"/>
    <cellStyle name="常规 2 5 12" xfId="917"/>
    <cellStyle name="常规 2 2 3 26" xfId="918"/>
    <cellStyle name="常规 2 2 3 28" xfId="919"/>
    <cellStyle name="常规 2 2 3 3" xfId="920"/>
    <cellStyle name="常规 2 2 3 4" xfId="921"/>
    <cellStyle name="常规 2 2 3 5" xfId="922"/>
    <cellStyle name="常规 2 2 3 6" xfId="923"/>
    <cellStyle name="常规 2 2 3 7" xfId="924"/>
    <cellStyle name="常规 2 2 44" xfId="925"/>
    <cellStyle name="常规 2 2 39" xfId="926"/>
    <cellStyle name="常规 2 2 50" xfId="927"/>
    <cellStyle name="常规 2 2 45" xfId="928"/>
    <cellStyle name="常规 2 2 51" xfId="929"/>
    <cellStyle name="常规 2 2 46" xfId="930"/>
    <cellStyle name="常规 2 2 52" xfId="931"/>
    <cellStyle name="常规 2 2 47" xfId="932"/>
    <cellStyle name="常规 2 2 5 10" xfId="933"/>
    <cellStyle name="常规 2 3 14" xfId="934"/>
    <cellStyle name="常规 2 2 62" xfId="935"/>
    <cellStyle name="常规 2 2 57" xfId="936"/>
    <cellStyle name="常规 2 7 2 23" xfId="937"/>
    <cellStyle name="常规 2 7 2 18" xfId="938"/>
    <cellStyle name="常规 2 2 5 3" xfId="939"/>
    <cellStyle name="常规 2 2 63" xfId="940"/>
    <cellStyle name="常规 2 2 58" xfId="941"/>
    <cellStyle name="常规 2 7 2 24" xfId="942"/>
    <cellStyle name="常规 2 7 2 19" xfId="943"/>
    <cellStyle name="常规 2 2 5 4" xfId="944"/>
    <cellStyle name="常规 2 2 60" xfId="945"/>
    <cellStyle name="常规 2 2 55" xfId="946"/>
    <cellStyle name="常规 2 2 9" xfId="947"/>
    <cellStyle name="常规 2 25" xfId="948"/>
    <cellStyle name="常规 2 30" xfId="949"/>
    <cellStyle name="常规 2 3" xfId="950"/>
    <cellStyle name="常规 2 9 2" xfId="951"/>
    <cellStyle name="常规 2 5 15" xfId="952"/>
    <cellStyle name="常规 2 5 20" xfId="953"/>
    <cellStyle name="常规 4 2 44" xfId="954"/>
    <cellStyle name="常规 4 2 39" xfId="955"/>
    <cellStyle name="常规 4 59" xfId="956"/>
    <cellStyle name="常规 4 64" xfId="957"/>
    <cellStyle name="常规 2 3 10" xfId="958"/>
    <cellStyle name="常规 4 2 46" xfId="959"/>
    <cellStyle name="常规 2 3 12" xfId="960"/>
    <cellStyle name="常规 2 3 13" xfId="961"/>
    <cellStyle name="常规 2 3 15" xfId="962"/>
    <cellStyle name="常规 2 3 20" xfId="963"/>
    <cellStyle name="常规 2 3 16" xfId="964"/>
    <cellStyle name="常规 2 3 21" xfId="965"/>
    <cellStyle name="常规 2 3 17" xfId="966"/>
    <cellStyle name="常规 2 3 22" xfId="967"/>
    <cellStyle name="常规 2 3 18" xfId="968"/>
    <cellStyle name="常规 2 3 23" xfId="969"/>
    <cellStyle name="常规 2 3 19" xfId="970"/>
    <cellStyle name="常规 2 3 24" xfId="971"/>
    <cellStyle name="常规 2 3 2" xfId="972"/>
    <cellStyle name="常规 2 4 4 5" xfId="973"/>
    <cellStyle name="常规 5 19" xfId="974"/>
    <cellStyle name="常规 3 2 4" xfId="975"/>
    <cellStyle name="常规 2 5 3 7" xfId="976"/>
    <cellStyle name="常规 2 3 2 11" xfId="977"/>
    <cellStyle name="常规 3 2 5" xfId="978"/>
    <cellStyle name="常规 2 5 3 8" xfId="979"/>
    <cellStyle name="常规 2 3 2 12" xfId="980"/>
    <cellStyle name="常规 3 2 6" xfId="981"/>
    <cellStyle name="常规 2 5 3 9" xfId="982"/>
    <cellStyle name="常规 2 3 2 13" xfId="983"/>
    <cellStyle name="常规 3 2 7" xfId="984"/>
    <cellStyle name="常规 2 3 2 14" xfId="985"/>
    <cellStyle name="常规 3 2 8" xfId="986"/>
    <cellStyle name="常规 2 3 2 15" xfId="987"/>
    <cellStyle name="常规 2 3 2 20" xfId="988"/>
    <cellStyle name="常规 3 2 9" xfId="989"/>
    <cellStyle name="常规 2 3 2 16" xfId="990"/>
    <cellStyle name="常规 2 3 2 21" xfId="991"/>
    <cellStyle name="常规 2 3 2 18" xfId="992"/>
    <cellStyle name="常规 2 3 2 23" xfId="993"/>
    <cellStyle name="常规 2 3 2 19" xfId="994"/>
    <cellStyle name="常规 2 3 2 24" xfId="995"/>
    <cellStyle name="常规 2 3 2 2" xfId="996"/>
    <cellStyle name="常规 2 7 2 2 7" xfId="997"/>
    <cellStyle name="常规 2 3 2 2 12" xfId="998"/>
    <cellStyle name="常规 2 7 2 2 8" xfId="999"/>
    <cellStyle name="常规 2 3 2 2 13" xfId="1000"/>
    <cellStyle name="常规 2 7 2 2 9" xfId="1001"/>
    <cellStyle name="常规 2 3 2 2 14" xfId="1002"/>
    <cellStyle name="常规 2 7 4 2" xfId="1003"/>
    <cellStyle name="常规 2 3 2 2 15" xfId="1004"/>
    <cellStyle name="常规 3 2 2 10" xfId="1005"/>
    <cellStyle name="常规 2 3 2 2 16" xfId="1006"/>
    <cellStyle name="常规 2 7 4 3" xfId="1007"/>
    <cellStyle name="常规 3 3 2 2" xfId="1008"/>
    <cellStyle name="常规 2 3 2 25" xfId="1009"/>
    <cellStyle name="常规 2 3 2 30" xfId="1010"/>
    <cellStyle name="常规 3 3 2 3" xfId="1011"/>
    <cellStyle name="常规 2 3 2 26" xfId="1012"/>
    <cellStyle name="常规 2 3 2 31" xfId="1013"/>
    <cellStyle name="常规 3 3 2 5" xfId="1014"/>
    <cellStyle name="常规 2 3 2 28" xfId="1015"/>
    <cellStyle name="常规 2 3 2 33" xfId="1016"/>
    <cellStyle name="常规 3 3 2 6" xfId="1017"/>
    <cellStyle name="常规 2 3 2 29" xfId="1018"/>
    <cellStyle name="常规 2 3 2 34" xfId="1019"/>
    <cellStyle name="常规 2 3 2 3" xfId="1020"/>
    <cellStyle name="常规 3 3 2 7" xfId="1021"/>
    <cellStyle name="常规 2 3 2 35" xfId="1022"/>
    <cellStyle name="常规 2 3 2 40" xfId="1023"/>
    <cellStyle name="常规 3 3 2 8" xfId="1024"/>
    <cellStyle name="常规 2 3 2 36" xfId="1025"/>
    <cellStyle name="常规 2 3 2 41" xfId="1026"/>
    <cellStyle name="常规 3 3 2 9" xfId="1027"/>
    <cellStyle name="常规 2 3 2 37" xfId="1028"/>
    <cellStyle name="常规 2 3 2 42" xfId="1029"/>
    <cellStyle name="常规 2 3 2 38" xfId="1030"/>
    <cellStyle name="常规 2 3 2 43" xfId="1031"/>
    <cellStyle name="常规 2 3 2 39" xfId="1032"/>
    <cellStyle name="常规 2 3 2 44" xfId="1033"/>
    <cellStyle name="常规 2 3 2 45" xfId="1034"/>
    <cellStyle name="常规 2 5 4 2" xfId="1035"/>
    <cellStyle name="常规 2 3 2 46" xfId="1036"/>
    <cellStyle name="常规 2 3 2 5" xfId="1037"/>
    <cellStyle name="常规 2 3 2 6" xfId="1038"/>
    <cellStyle name="常规 2 3 2 7" xfId="1039"/>
    <cellStyle name="常规 2 3 2 8" xfId="1040"/>
    <cellStyle name="常规 2 3 2 9" xfId="1041"/>
    <cellStyle name="常规 2 3 30" xfId="1042"/>
    <cellStyle name="常规 2 3 25" xfId="1043"/>
    <cellStyle name="常规 2 3 32" xfId="1044"/>
    <cellStyle name="常规 2 3 27" xfId="1045"/>
    <cellStyle name="常规 2 3 33" xfId="1046"/>
    <cellStyle name="常规 2 3 28" xfId="1047"/>
    <cellStyle name="常规 2 3 34" xfId="1048"/>
    <cellStyle name="常规 2 3 29" xfId="1049"/>
    <cellStyle name="常规 2 4 4 6" xfId="1050"/>
    <cellStyle name="常规 2 3 3" xfId="1051"/>
    <cellStyle name="常规 4 3 10" xfId="1052"/>
    <cellStyle name="常规 2 3 3 10" xfId="1053"/>
    <cellStyle name="常规 2 5 2 44" xfId="1054"/>
    <cellStyle name="常规 2 5 2 39" xfId="1055"/>
    <cellStyle name="常规 2 6 2 2 14" xfId="1056"/>
    <cellStyle name="常规 2 3 3 11" xfId="1057"/>
    <cellStyle name="常规 2 5 2 45" xfId="1058"/>
    <cellStyle name="常规 2 6 2 2 15" xfId="1059"/>
    <cellStyle name="常规 2 3 3 12" xfId="1060"/>
    <cellStyle name="常规 2 5 2 46" xfId="1061"/>
    <cellStyle name="常规 2 6 2 2 16" xfId="1062"/>
    <cellStyle name="常规 2 3 3 2" xfId="1063"/>
    <cellStyle name="常规 2 3 3 2 11" xfId="1064"/>
    <cellStyle name="常规 2 3 3 2 12" xfId="1065"/>
    <cellStyle name="常规 2 3 3 2 13" xfId="1066"/>
    <cellStyle name="常规 2 3 3 2 15" xfId="1067"/>
    <cellStyle name="常规 2 3 3 2 16" xfId="1068"/>
    <cellStyle name="常规 3 3 2 10" xfId="1069"/>
    <cellStyle name="常规 2 3 3 2 2" xfId="1070"/>
    <cellStyle name="常规 2 3 3 2 3" xfId="1071"/>
    <cellStyle name="常规 2 3 3 2 4" xfId="1072"/>
    <cellStyle name="常规 2 3 3 2 5" xfId="1073"/>
    <cellStyle name="常规 2 3 3 2 6" xfId="1074"/>
    <cellStyle name="常规 2 3 3 2 7" xfId="1075"/>
    <cellStyle name="常规 2 3 3 2 8" xfId="1076"/>
    <cellStyle name="常规 2 3 3 2 9" xfId="1077"/>
    <cellStyle name="常规 2 3 3 4" xfId="1078"/>
    <cellStyle name="常规 2 3 3 5" xfId="1079"/>
    <cellStyle name="常规 2 3 3 6" xfId="1080"/>
    <cellStyle name="常规 2 3 3 7" xfId="1081"/>
    <cellStyle name="常规 2 3 3 9" xfId="1082"/>
    <cellStyle name="常规 2 3 40" xfId="1083"/>
    <cellStyle name="常规 2 3 35" xfId="1084"/>
    <cellStyle name="常规 2 3 41" xfId="1085"/>
    <cellStyle name="常规 2 3 36" xfId="1086"/>
    <cellStyle name="常规 2 5 3 2 2" xfId="1087"/>
    <cellStyle name="常规 2 3 42" xfId="1088"/>
    <cellStyle name="常规 2 3 37" xfId="1089"/>
    <cellStyle name="常规 2 5 3 2 3" xfId="1090"/>
    <cellStyle name="常规 2 3 43" xfId="1091"/>
    <cellStyle name="常规 2 3 38" xfId="1092"/>
    <cellStyle name="常规 2 5 3 2 4" xfId="1093"/>
    <cellStyle name="常规 2 3 4 10" xfId="1094"/>
    <cellStyle name="常规 3 2 14" xfId="1095"/>
    <cellStyle name="常规 2 3 4 11" xfId="1096"/>
    <cellStyle name="常规 3 2 15" xfId="1097"/>
    <cellStyle name="常规 3 2 20" xfId="1098"/>
    <cellStyle name="常规 2 3 4 12" xfId="1099"/>
    <cellStyle name="常规 3 2 16" xfId="1100"/>
    <cellStyle name="常规 3 2 21" xfId="1101"/>
    <cellStyle name="常规 2 3 4 2" xfId="1102"/>
    <cellStyle name="常规 2 3 4 3" xfId="1103"/>
    <cellStyle name="常规 2 3 4 4" xfId="1104"/>
    <cellStyle name="常规 2 3 4 6" xfId="1105"/>
    <cellStyle name="常规 2 3 4 9" xfId="1106"/>
    <cellStyle name="常规 2 3 50" xfId="1107"/>
    <cellStyle name="常规 2 3 45" xfId="1108"/>
    <cellStyle name="常规 2 5 3 2 6" xfId="1109"/>
    <cellStyle name="常规 2 3 52" xfId="1110"/>
    <cellStyle name="常规 2 3 47" xfId="1111"/>
    <cellStyle name="常规 2 5 3 2 8" xfId="1112"/>
    <cellStyle name="常规 2 3 53" xfId="1113"/>
    <cellStyle name="常规 2 3 48" xfId="1114"/>
    <cellStyle name="常规 2 5 3 2 9" xfId="1115"/>
    <cellStyle name="常规 2 3 54" xfId="1116"/>
    <cellStyle name="常规 2 3 49" xfId="1117"/>
    <cellStyle name="常规 2 4 4 8" xfId="1118"/>
    <cellStyle name="常规 2 3 5" xfId="1119"/>
    <cellStyle name="常规 4 3 12" xfId="1120"/>
    <cellStyle name="常规 2 4 2 7" xfId="1121"/>
    <cellStyle name="常规 2 3 5 10" xfId="1122"/>
    <cellStyle name="常规 3 3 14" xfId="1123"/>
    <cellStyle name="常规 2 5 2 2 10" xfId="1124"/>
    <cellStyle name="常规 2 7 56" xfId="1125"/>
    <cellStyle name="常规 2 7 61" xfId="1126"/>
    <cellStyle name="常规 2 3 5 2" xfId="1127"/>
    <cellStyle name="常规 2 5 2 2 12" xfId="1128"/>
    <cellStyle name="常规 2 7 58" xfId="1129"/>
    <cellStyle name="常规 2 7 63" xfId="1130"/>
    <cellStyle name="常规 2 3 5 4" xfId="1131"/>
    <cellStyle name="常规 2 5 2 2 13" xfId="1132"/>
    <cellStyle name="常规 2 7 59" xfId="1133"/>
    <cellStyle name="常规 2 7 64" xfId="1134"/>
    <cellStyle name="常规 2 3 5 5" xfId="1135"/>
    <cellStyle name="常规 2 5 2 2 14" xfId="1136"/>
    <cellStyle name="常规 2 3 5 6" xfId="1137"/>
    <cellStyle name="常规 5 2 2 10" xfId="1138"/>
    <cellStyle name="常规 2 5 2 2 16" xfId="1139"/>
    <cellStyle name="常规 2 3 5 8" xfId="1140"/>
    <cellStyle name="常规 2 3 5 9" xfId="1141"/>
    <cellStyle name="常规 2 3 60" xfId="1142"/>
    <cellStyle name="常规 2 3 55" xfId="1143"/>
    <cellStyle name="常规 2 3 62" xfId="1144"/>
    <cellStyle name="常规 2 3 57" xfId="1145"/>
    <cellStyle name="常规 2 3 63" xfId="1146"/>
    <cellStyle name="常规 2 3 58" xfId="1147"/>
    <cellStyle name="千位分隔[0]_B2B35EC7E37A490085CEA2160D8BF79E" xfId="1148"/>
    <cellStyle name="常规 2 3 64" xfId="1149"/>
    <cellStyle name="常规 2 3 59" xfId="1150"/>
    <cellStyle name="常规 2 4 4 9" xfId="1151"/>
    <cellStyle name="常规 2 3 6" xfId="1152"/>
    <cellStyle name="常规 4 3 13" xfId="1153"/>
    <cellStyle name="常规 2 4 5 10" xfId="1154"/>
    <cellStyle name="常规 2 3 7" xfId="1155"/>
    <cellStyle name="常规 4 3 14" xfId="1156"/>
    <cellStyle name="常规 2 3 8" xfId="1157"/>
    <cellStyle name="常规 4 3 15" xfId="1158"/>
    <cellStyle name="常规 4 3 20" xfId="1159"/>
    <cellStyle name="常规 2 3 9" xfId="1160"/>
    <cellStyle name="常规 4 3 16" xfId="1161"/>
    <cellStyle name="常规 4 3 21" xfId="1162"/>
    <cellStyle name="常规 2 4 2 11" xfId="1163"/>
    <cellStyle name="常规 2 40" xfId="1164"/>
    <cellStyle name="常规 2 35" xfId="1165"/>
    <cellStyle name="常规 2 4 2 12" xfId="1166"/>
    <cellStyle name="常规 2 41" xfId="1167"/>
    <cellStyle name="常规 2 36" xfId="1168"/>
    <cellStyle name="常规 2 4 2 13" xfId="1169"/>
    <cellStyle name="常规 2 42" xfId="1170"/>
    <cellStyle name="常规 2 37" xfId="1171"/>
    <cellStyle name="常规 2 4 2 14" xfId="1172"/>
    <cellStyle name="常规 2 43" xfId="1173"/>
    <cellStyle name="常规 2 38" xfId="1174"/>
    <cellStyle name="常规 2 4 2 20" xfId="1175"/>
    <cellStyle name="常规 2 4 2 15" xfId="1176"/>
    <cellStyle name="常规 2 44" xfId="1177"/>
    <cellStyle name="常规 2 39" xfId="1178"/>
    <cellStyle name="常规 2 4 10" xfId="1179"/>
    <cellStyle name="常规 2 4 11" xfId="1180"/>
    <cellStyle name="常规 2 4 5 2" xfId="1181"/>
    <cellStyle name="好_10月月报大表" xfId="1182"/>
    <cellStyle name="常规 2 4 12" xfId="1183"/>
    <cellStyle name="常规 2 4 5 3" xfId="1184"/>
    <cellStyle name="常规 2 4 13" xfId="1185"/>
    <cellStyle name="常规 2 4 5 4" xfId="1186"/>
    <cellStyle name="常规 2 4 14" xfId="1187"/>
    <cellStyle name="常规 2 4 5 5" xfId="1188"/>
    <cellStyle name="常规 2 4 2" xfId="1189"/>
    <cellStyle name="常规 2 4 20" xfId="1190"/>
    <cellStyle name="常规 2 4 15" xfId="1191"/>
    <cellStyle name="常规 2 4 5 6" xfId="1192"/>
    <cellStyle name="常规 2 4 3" xfId="1193"/>
    <cellStyle name="常规 2 4 21" xfId="1194"/>
    <cellStyle name="常规 2 4 16" xfId="1195"/>
    <cellStyle name="常规 2 4 5 7" xfId="1196"/>
    <cellStyle name="常规 2 4 4" xfId="1197"/>
    <cellStyle name="常规 2 4 22" xfId="1198"/>
    <cellStyle name="常规 2 4 17" xfId="1199"/>
    <cellStyle name="常规 2 4 5 8" xfId="1200"/>
    <cellStyle name="常规 2 4 5" xfId="1201"/>
    <cellStyle name="常规 2 4 23" xfId="1202"/>
    <cellStyle name="常规 2 4 18" xfId="1203"/>
    <cellStyle name="常规 2 4 6" xfId="1204"/>
    <cellStyle name="常规 2 4 5 9" xfId="1205"/>
    <cellStyle name="常规 2 4 24" xfId="1206"/>
    <cellStyle name="常规 2 4 19" xfId="1207"/>
    <cellStyle name="常规 2 45" xfId="1208"/>
    <cellStyle name="常规 2 4 2 21" xfId="1209"/>
    <cellStyle name="常规 2 4 2 16" xfId="1210"/>
    <cellStyle name="常规 2 46" xfId="1211"/>
    <cellStyle name="常规 2 4 2 22" xfId="1212"/>
    <cellStyle name="常规 2 4 2 17" xfId="1213"/>
    <cellStyle name="常规 2 47" xfId="1214"/>
    <cellStyle name="常规 2 4 2 23" xfId="1215"/>
    <cellStyle name="常规 2 4 2 18" xfId="1216"/>
    <cellStyle name="常规 2 4 2 2" xfId="1217"/>
    <cellStyle name="常规 2 4 2 2 10" xfId="1218"/>
    <cellStyle name="常规 2 4 2 2 11" xfId="1219"/>
    <cellStyle name="常规 2 4 2 2 12" xfId="1220"/>
    <cellStyle name="常规 2 4 2 2 13" xfId="1221"/>
    <cellStyle name="常规 2 4 2 2 14" xfId="1222"/>
    <cellStyle name="常规 2 4 2 2 15" xfId="1223"/>
    <cellStyle name="常规 2 8 2" xfId="1224"/>
    <cellStyle name="常规 2 4 2 2 16" xfId="1225"/>
    <cellStyle name="常规 2 8 3" xfId="1226"/>
    <cellStyle name="常规 4 2 2 10" xfId="1227"/>
    <cellStyle name="常规 4 4 10" xfId="1228"/>
    <cellStyle name="常规 2 4 60" xfId="1229"/>
    <cellStyle name="常规 2 4 55" xfId="1230"/>
    <cellStyle name="常规 2 4 2 2 2" xfId="1231"/>
    <cellStyle name="常规 2 4 61" xfId="1232"/>
    <cellStyle name="常规 2 4 56" xfId="1233"/>
    <cellStyle name="常规 2 4 2 2 3" xfId="1234"/>
    <cellStyle name="常规 2 4 62" xfId="1235"/>
    <cellStyle name="常规 2 4 57" xfId="1236"/>
    <cellStyle name="常规 2 4 2 2 4" xfId="1237"/>
    <cellStyle name="常规 2 4 63" xfId="1238"/>
    <cellStyle name="常规 2 4 58" xfId="1239"/>
    <cellStyle name="常规 2 4 2 2 5" xfId="1240"/>
    <cellStyle name="常规 2 4 64" xfId="1241"/>
    <cellStyle name="常规 2 4 59" xfId="1242"/>
    <cellStyle name="常规 2 4 2 2 6" xfId="1243"/>
    <cellStyle name="常规 2 5 2" xfId="1244"/>
    <cellStyle name="常规 2 4 2 2 7" xfId="1245"/>
    <cellStyle name="常规 2 5 3" xfId="1246"/>
    <cellStyle name="常规 2 4 2 2 8" xfId="1247"/>
    <cellStyle name="常规 2 4 2 2 9" xfId="1248"/>
    <cellStyle name="常规 2 5 4" xfId="1249"/>
    <cellStyle name="常规 2 7 3 2 10" xfId="1250"/>
    <cellStyle name="常规 2 4 2 30" xfId="1251"/>
    <cellStyle name="常规 2 4 2 25" xfId="1252"/>
    <cellStyle name="常规 2 4 2 32" xfId="1253"/>
    <cellStyle name="常规 2 4 2 27" xfId="1254"/>
    <cellStyle name="常规 2 4 2 33" xfId="1255"/>
    <cellStyle name="常规 2 4 2 28" xfId="1256"/>
    <cellStyle name="常规 2 4 2 34" xfId="1257"/>
    <cellStyle name="常规 2 4 2 29" xfId="1258"/>
    <cellStyle name="常规 2 4 2 3" xfId="1259"/>
    <cellStyle name="常规 2 4 2 40" xfId="1260"/>
    <cellStyle name="常规 2 4 2 35" xfId="1261"/>
    <cellStyle name="常规 2 4 3 2 3" xfId="1262"/>
    <cellStyle name="常规 2 4 2 42" xfId="1263"/>
    <cellStyle name="常规 2 4 2 37" xfId="1264"/>
    <cellStyle name="常规 2 4 3 2 4" xfId="1265"/>
    <cellStyle name="常规 2 4 2 43" xfId="1266"/>
    <cellStyle name="常规 2 4 2 38" xfId="1267"/>
    <cellStyle name="常规 2 4 2 4" xfId="1268"/>
    <cellStyle name="常规 2 4 2 5" xfId="1269"/>
    <cellStyle name="常规 2 4 2 6" xfId="1270"/>
    <cellStyle name="常规 2 4 2 8" xfId="1271"/>
    <cellStyle name="常规 2 4 2 9" xfId="1272"/>
    <cellStyle name="常规 2 4 7" xfId="1273"/>
    <cellStyle name="常规 2 4 30" xfId="1274"/>
    <cellStyle name="常规 2 4 25" xfId="1275"/>
    <cellStyle name="常规 2 4 8" xfId="1276"/>
    <cellStyle name="常规 2 4 31" xfId="1277"/>
    <cellStyle name="常规 2 4 26" xfId="1278"/>
    <cellStyle name="常规 2 4 9" xfId="1279"/>
    <cellStyle name="常规 2 4 32" xfId="1280"/>
    <cellStyle name="常规 2 4 27" xfId="1281"/>
    <cellStyle name="常规 2 4 33" xfId="1282"/>
    <cellStyle name="常规 2 4 28" xfId="1283"/>
    <cellStyle name="常规 2 4 34" xfId="1284"/>
    <cellStyle name="常规 2 4 29" xfId="1285"/>
    <cellStyle name="常规 2 4 3 10" xfId="1286"/>
    <cellStyle name="常规 2 6 2 39" xfId="1287"/>
    <cellStyle name="常规 2 6 2 44" xfId="1288"/>
    <cellStyle name="常规 2 6 3 2 14" xfId="1289"/>
    <cellStyle name="常规 3 29" xfId="1290"/>
    <cellStyle name="常规 3 34" xfId="1291"/>
    <cellStyle name="常规 2 4 3 11" xfId="1292"/>
    <cellStyle name="常规 2 6 2 45" xfId="1293"/>
    <cellStyle name="常规 2 6 3 2 15" xfId="1294"/>
    <cellStyle name="常规 3 35" xfId="1295"/>
    <cellStyle name="常规 3 40" xfId="1296"/>
    <cellStyle name="常规 2 4 3 12" xfId="1297"/>
    <cellStyle name="常规 2 6 2 46" xfId="1298"/>
    <cellStyle name="常规 2 6 3 2 16" xfId="1299"/>
    <cellStyle name="常规 3 36" xfId="1300"/>
    <cellStyle name="常规 3 41" xfId="1301"/>
    <cellStyle name="常规 2 4 3 14" xfId="1302"/>
    <cellStyle name="常规 3 38" xfId="1303"/>
    <cellStyle name="常规 3 43" xfId="1304"/>
    <cellStyle name="常规 2 4 3 22" xfId="1305"/>
    <cellStyle name="常规 2 4 3 17" xfId="1306"/>
    <cellStyle name="常规 3 46" xfId="1307"/>
    <cellStyle name="常规 3 51" xfId="1308"/>
    <cellStyle name="常规 2 4 3 23" xfId="1309"/>
    <cellStyle name="常规 2 4 3 18" xfId="1310"/>
    <cellStyle name="常规 3 47" xfId="1311"/>
    <cellStyle name="常规 3 52" xfId="1312"/>
    <cellStyle name="常规 2 4 3 24" xfId="1313"/>
    <cellStyle name="常规 2 4 3 19" xfId="1314"/>
    <cellStyle name="常规 3 48" xfId="1315"/>
    <cellStyle name="常规 3 53" xfId="1316"/>
    <cellStyle name="常规 2 4 3 2" xfId="1317"/>
    <cellStyle name="常规 2 4 3 2 10" xfId="1318"/>
    <cellStyle name="常规 2 6 2 2" xfId="1319"/>
    <cellStyle name="常规 2 4 3 2 11" xfId="1320"/>
    <cellStyle name="常规 2 6 2 3" xfId="1321"/>
    <cellStyle name="常规 3 2" xfId="1322"/>
    <cellStyle name="常规 2 4 3 2 13" xfId="1323"/>
    <cellStyle name="常规 2 6 2 5" xfId="1324"/>
    <cellStyle name="常规 2 6 3 2 2" xfId="1325"/>
    <cellStyle name="常规 3 4" xfId="1326"/>
    <cellStyle name="常规 2 4 3 2 14" xfId="1327"/>
    <cellStyle name="常规 2 6 2 6" xfId="1328"/>
    <cellStyle name="常规 2 6 3 2 3" xfId="1329"/>
    <cellStyle name="常规 3 5" xfId="1330"/>
    <cellStyle name="常规 2 6 2 8" xfId="1331"/>
    <cellStyle name="常规 2 6 3 2 5" xfId="1332"/>
    <cellStyle name="常规 3 7" xfId="1333"/>
    <cellStyle name="常规 2 4 3 2 16" xfId="1334"/>
    <cellStyle name="常规 4 3 2 10" xfId="1335"/>
    <cellStyle name="常规 2 4 3 25" xfId="1336"/>
    <cellStyle name="常规 3 49" xfId="1337"/>
    <cellStyle name="常规 3 54" xfId="1338"/>
    <cellStyle name="常规 2 4 3 26" xfId="1339"/>
    <cellStyle name="常规 3 55" xfId="1340"/>
    <cellStyle name="常规 3 60" xfId="1341"/>
    <cellStyle name="常规 2 4 3 27" xfId="1342"/>
    <cellStyle name="常规 3 56" xfId="1343"/>
    <cellStyle name="常规 3 61" xfId="1344"/>
    <cellStyle name="常规 2 4 3 28" xfId="1345"/>
    <cellStyle name="常规 3 57" xfId="1346"/>
    <cellStyle name="常规 3 62" xfId="1347"/>
    <cellStyle name="常规 2 4 3 29" xfId="1348"/>
    <cellStyle name="常规 3 58" xfId="1349"/>
    <cellStyle name="常规 3 63" xfId="1350"/>
    <cellStyle name="常规 2 4 3 3" xfId="1351"/>
    <cellStyle name="常规 2 4 3 4" xfId="1352"/>
    <cellStyle name="常规 2 4 3_支出按经济分类" xfId="1353"/>
    <cellStyle name="常规 2 4 40" xfId="1354"/>
    <cellStyle name="常规 2 4 35" xfId="1355"/>
    <cellStyle name="常规 2 4 41" xfId="1356"/>
    <cellStyle name="常规 2 4 36" xfId="1357"/>
    <cellStyle name="常规 2 4 42" xfId="1358"/>
    <cellStyle name="常规 2 4 37" xfId="1359"/>
    <cellStyle name="常规 2 4 43" xfId="1360"/>
    <cellStyle name="常规 2 4 38" xfId="1361"/>
    <cellStyle name="常规 2 4 44" xfId="1362"/>
    <cellStyle name="常规 2 4 39" xfId="1363"/>
    <cellStyle name="常规 2 4 4 10" xfId="1364"/>
    <cellStyle name="常规 4 2 14" xfId="1365"/>
    <cellStyle name="常规 4 29" xfId="1366"/>
    <cellStyle name="常规 4 34" xfId="1367"/>
    <cellStyle name="常规 2 4 4 11" xfId="1368"/>
    <cellStyle name="常规 4 2 15" xfId="1369"/>
    <cellStyle name="常规 4 2 20" xfId="1370"/>
    <cellStyle name="常规 4 35" xfId="1371"/>
    <cellStyle name="常规 4 40" xfId="1372"/>
    <cellStyle name="常规 2 4 4 12" xfId="1373"/>
    <cellStyle name="통화 [0]_BOILER-CO1" xfId="1374"/>
    <cellStyle name="常规 4 2 16" xfId="1375"/>
    <cellStyle name="常规 4 2 21" xfId="1376"/>
    <cellStyle name="常规 4 36" xfId="1377"/>
    <cellStyle name="常规 4 41" xfId="1378"/>
    <cellStyle name="常规 2 4 4 13" xfId="1379"/>
    <cellStyle name="常规 4 2 17" xfId="1380"/>
    <cellStyle name="常规 4 2 22" xfId="1381"/>
    <cellStyle name="常规 4 37" xfId="1382"/>
    <cellStyle name="常规 4 42" xfId="1383"/>
    <cellStyle name="常规 2 4 4 14" xfId="1384"/>
    <cellStyle name="常规 4 2 18" xfId="1385"/>
    <cellStyle name="常规 4 2 23" xfId="1386"/>
    <cellStyle name="常规 4 38" xfId="1387"/>
    <cellStyle name="常规 4 43" xfId="1388"/>
    <cellStyle name="常规 2 4 4 20" xfId="1389"/>
    <cellStyle name="常规 2 4 4 15" xfId="1390"/>
    <cellStyle name="常规 4 2 19" xfId="1391"/>
    <cellStyle name="常规 4 2 24" xfId="1392"/>
    <cellStyle name="常规 4 39" xfId="1393"/>
    <cellStyle name="常规 4 44" xfId="1394"/>
    <cellStyle name="常规 2 4 4 22" xfId="1395"/>
    <cellStyle name="常规 2 4 4 17" xfId="1396"/>
    <cellStyle name="常规 4 51" xfId="1397"/>
    <cellStyle name="常规 4 2 26" xfId="1398"/>
    <cellStyle name="常规 4 2 31" xfId="1399"/>
    <cellStyle name="常规 4 46" xfId="1400"/>
    <cellStyle name="常规 2 4 4 24" xfId="1401"/>
    <cellStyle name="常规 2 4 4 19" xfId="1402"/>
    <cellStyle name="常规 4 53" xfId="1403"/>
    <cellStyle name="常规 4 48" xfId="1404"/>
    <cellStyle name="常规 4 2 28" xfId="1405"/>
    <cellStyle name="常规 4 2 33" xfId="1406"/>
    <cellStyle name="常规 5 16" xfId="1407"/>
    <cellStyle name="常规 2 4 4 2" xfId="1408"/>
    <cellStyle name="常规 2 6 4 26" xfId="1409"/>
    <cellStyle name="常规 2 4 4 25" xfId="1410"/>
    <cellStyle name="常规 4 54" xfId="1411"/>
    <cellStyle name="常规 4 49" xfId="1412"/>
    <cellStyle name="常规 4 2 29" xfId="1413"/>
    <cellStyle name="常规 4 2 34" xfId="1414"/>
    <cellStyle name="常规 2 4 4 28" xfId="1415"/>
    <cellStyle name="常规 4 62" xfId="1416"/>
    <cellStyle name="常规 4 57" xfId="1417"/>
    <cellStyle name="常规 4 2 37" xfId="1418"/>
    <cellStyle name="常规 4 2 42" xfId="1419"/>
    <cellStyle name="常规 5 17" xfId="1420"/>
    <cellStyle name="常规 2 4 4 3" xfId="1421"/>
    <cellStyle name="常规 2 6 4 27" xfId="1422"/>
    <cellStyle name="常规 5 18" xfId="1423"/>
    <cellStyle name="常规 2 4 4 4" xfId="1424"/>
    <cellStyle name="常规 2 6 4 28" xfId="1425"/>
    <cellStyle name="常规 2 4 50" xfId="1426"/>
    <cellStyle name="常规 2 4 45" xfId="1427"/>
    <cellStyle name="常规 2 4 51" xfId="1428"/>
    <cellStyle name="常规 2 4 46" xfId="1429"/>
    <cellStyle name="常规 2 4 52" xfId="1430"/>
    <cellStyle name="常规 2 4 47" xfId="1431"/>
    <cellStyle name="常规 2 4 53" xfId="1432"/>
    <cellStyle name="常规 2 4 48" xfId="1433"/>
    <cellStyle name="常规 2 4 54" xfId="1434"/>
    <cellStyle name="常规 2 4 49" xfId="1435"/>
    <cellStyle name="常规 2 5 22" xfId="1436"/>
    <cellStyle name="常规 2 5 17" xfId="1437"/>
    <cellStyle name="常规 2 9 4" xfId="1438"/>
    <cellStyle name="常规 2 5" xfId="1439"/>
    <cellStyle name="常规 2 5 13" xfId="1440"/>
    <cellStyle name="常规 2 5 23" xfId="1441"/>
    <cellStyle name="常规 2 5 18" xfId="1442"/>
    <cellStyle name="常规 2 9 5" xfId="1443"/>
    <cellStyle name="常规 2 5 24" xfId="1444"/>
    <cellStyle name="常规 2 5 19" xfId="1445"/>
    <cellStyle name="常规 2 9 6" xfId="1446"/>
    <cellStyle name="常规 2 5 2 10" xfId="1447"/>
    <cellStyle name="常规 2 5 2 11" xfId="1448"/>
    <cellStyle name="常规 2 5 2 12" xfId="1449"/>
    <cellStyle name="常规 2 5 2 13" xfId="1450"/>
    <cellStyle name="常规 2 5 2 14" xfId="1451"/>
    <cellStyle name="常规 2 5 2 20" xfId="1452"/>
    <cellStyle name="常规 2 5 2 15" xfId="1453"/>
    <cellStyle name="常规 2 5 2 21" xfId="1454"/>
    <cellStyle name="常规 2 5 2 16" xfId="1455"/>
    <cellStyle name="常规 2 5 2 22" xfId="1456"/>
    <cellStyle name="常规 2 5 2 17" xfId="1457"/>
    <cellStyle name="常规 2 5 2 23" xfId="1458"/>
    <cellStyle name="常规 2 5 2 18" xfId="1459"/>
    <cellStyle name="常规 2 5 2 24" xfId="1460"/>
    <cellStyle name="常规 2 5 2 19" xfId="1461"/>
    <cellStyle name="常规 2 5 2 2" xfId="1462"/>
    <cellStyle name="常规 2 5 2 2 2" xfId="1463"/>
    <cellStyle name="常规 2 5 2 2 9" xfId="1464"/>
    <cellStyle name="常规 2 5 2 30" xfId="1465"/>
    <cellStyle name="常规 2 5 2 25" xfId="1466"/>
    <cellStyle name="常规 2 5 2 31" xfId="1467"/>
    <cellStyle name="常规 2 5 2 26" xfId="1468"/>
    <cellStyle name="常规 2 5 2 32" xfId="1469"/>
    <cellStyle name="常规 2 5 2 27" xfId="1470"/>
    <cellStyle name="常规 2 5 2 34" xfId="1471"/>
    <cellStyle name="常规 2 5 2 29" xfId="1472"/>
    <cellStyle name="常规 2 5 2 3" xfId="1473"/>
    <cellStyle name="常规 2 5 2 40" xfId="1474"/>
    <cellStyle name="常规 2 5 2 35" xfId="1475"/>
    <cellStyle name="常规 2 6 2 2 10" xfId="1476"/>
    <cellStyle name="常规 2 5 2 41" xfId="1477"/>
    <cellStyle name="常规 2 5 2 36" xfId="1478"/>
    <cellStyle name="常规 2 6 2 2 11" xfId="1479"/>
    <cellStyle name="常规 2 5 2 42" xfId="1480"/>
    <cellStyle name="常规 2 5 2 37" xfId="1481"/>
    <cellStyle name="常规 2 6 2 2 12" xfId="1482"/>
    <cellStyle name="常规 2 5 2 43" xfId="1483"/>
    <cellStyle name="常规 2 5 2 38" xfId="1484"/>
    <cellStyle name="常规 2 6 2 2 13" xfId="1485"/>
    <cellStyle name="常规 2 5 2 4" xfId="1486"/>
    <cellStyle name="常规 2 5 2 5" xfId="1487"/>
    <cellStyle name="常规 2 6 2 2 2" xfId="1488"/>
    <cellStyle name="常规 2 5 2 6" xfId="1489"/>
    <cellStyle name="常规 2 6 2 2 3" xfId="1490"/>
    <cellStyle name="常规 2 5 2 7" xfId="1491"/>
    <cellStyle name="常规 2 6 2 2 4" xfId="1492"/>
    <cellStyle name="常规 2 5 2 8" xfId="1493"/>
    <cellStyle name="常规 2 6 2 2 5" xfId="1494"/>
    <cellStyle name="常规 2 5 2 9" xfId="1495"/>
    <cellStyle name="常规 2 6 2 2 6" xfId="1496"/>
    <cellStyle name="常规 2 5 25" xfId="1497"/>
    <cellStyle name="常规 2 5 30" xfId="1498"/>
    <cellStyle name="常规 2 9 7" xfId="1499"/>
    <cellStyle name="常规 2 5 26" xfId="1500"/>
    <cellStyle name="常规 2 5 31" xfId="1501"/>
    <cellStyle name="常规 2 9 8" xfId="1502"/>
    <cellStyle name="常规 2 5 28" xfId="1503"/>
    <cellStyle name="常规 2 5 33" xfId="1504"/>
    <cellStyle name="常规 2 5 29" xfId="1505"/>
    <cellStyle name="常规 2 5 34" xfId="1506"/>
    <cellStyle name="常规 2 5 3 10" xfId="1507"/>
    <cellStyle name="常规 2 7 2 39" xfId="1508"/>
    <cellStyle name="常规 2 7 2 44" xfId="1509"/>
    <cellStyle name="常规 2 5 3 11" xfId="1510"/>
    <cellStyle name="常规 2 7 2 45" xfId="1511"/>
    <cellStyle name="常规 2 5 3 12" xfId="1512"/>
    <cellStyle name="常规 2 7 2 46" xfId="1513"/>
    <cellStyle name="常规 2 5 3 13" xfId="1514"/>
    <cellStyle name="常规 2 5 3 14" xfId="1515"/>
    <cellStyle name="常规 2 5 3 15" xfId="1516"/>
    <cellStyle name="常规 2 5 3 20" xfId="1517"/>
    <cellStyle name="常规 6_Book1" xfId="1518"/>
    <cellStyle name="常规 2 5 3 16" xfId="1519"/>
    <cellStyle name="常规 2 5 3 21" xfId="1520"/>
    <cellStyle name="常规 2 5 3 17" xfId="1521"/>
    <cellStyle name="常规 2 5 3 22" xfId="1522"/>
    <cellStyle name="常规 2 5 3 18" xfId="1523"/>
    <cellStyle name="常规 2 5 3 23" xfId="1524"/>
    <cellStyle name="常规 2 5 3 19" xfId="1525"/>
    <cellStyle name="常规 2 5 3 24" xfId="1526"/>
    <cellStyle name="常规 2 5 3 2 16" xfId="1527"/>
    <cellStyle name="常规 25" xfId="1528"/>
    <cellStyle name="常规 30" xfId="1529"/>
    <cellStyle name="常规 2 5 3 26" xfId="1530"/>
    <cellStyle name="常规 2 5 3 27" xfId="1531"/>
    <cellStyle name="常规 2 5 3 28" xfId="1532"/>
    <cellStyle name="常规 2 5 3 29" xfId="1533"/>
    <cellStyle name="常规 2 5 36" xfId="1534"/>
    <cellStyle name="常规 2 5 41" xfId="1535"/>
    <cellStyle name="常规 2 5 38" xfId="1536"/>
    <cellStyle name="常规 2 5 43" xfId="1537"/>
    <cellStyle name="常规 2 5 39" xfId="1538"/>
    <cellStyle name="常规 2 5 44" xfId="1539"/>
    <cellStyle name="常规 2 5 4 10" xfId="1540"/>
    <cellStyle name="常规 2 5 4 11" xfId="1541"/>
    <cellStyle name="常规 2 5 4 12" xfId="1542"/>
    <cellStyle name="常规 2 5 4 13" xfId="1543"/>
    <cellStyle name="常规 2 5 4 14" xfId="1544"/>
    <cellStyle name="常规 2 5 4 17" xfId="1545"/>
    <cellStyle name="常规 2 5 4 22" xfId="1546"/>
    <cellStyle name="常规 2 5 4 18" xfId="1547"/>
    <cellStyle name="常规 2 5 4 23" xfId="1548"/>
    <cellStyle name="常规 2 5 4 25" xfId="1549"/>
    <cellStyle name="常规 2 5 4 26" xfId="1550"/>
    <cellStyle name="常规 2 5 4 27" xfId="1551"/>
    <cellStyle name="常规 2 5 4 28" xfId="1552"/>
    <cellStyle name="常规 2 5 4 3" xfId="1553"/>
    <cellStyle name="常规 2 5 4 4" xfId="1554"/>
    <cellStyle name="常规 2 5 4 5" xfId="1555"/>
    <cellStyle name="常规 3 3 2" xfId="1556"/>
    <cellStyle name="常规 2 5 4 6" xfId="1557"/>
    <cellStyle name="常规 3 3 3" xfId="1558"/>
    <cellStyle name="常规 2 5 4 7" xfId="1559"/>
    <cellStyle name="常规 3 3 4" xfId="1560"/>
    <cellStyle name="常规 2 5 4 8" xfId="1561"/>
    <cellStyle name="常规 3 3 5" xfId="1562"/>
    <cellStyle name="常规 2 5 4 9" xfId="1563"/>
    <cellStyle name="常规 3 3 6" xfId="1564"/>
    <cellStyle name="常规 2 5 45" xfId="1565"/>
    <cellStyle name="常规 2 5 50" xfId="1566"/>
    <cellStyle name="常规 2 5 46" xfId="1567"/>
    <cellStyle name="常规 2 5 51" xfId="1568"/>
    <cellStyle name="常规 2 5 47" xfId="1569"/>
    <cellStyle name="常规 2 5 52" xfId="1570"/>
    <cellStyle name="常规 2 5 48" xfId="1571"/>
    <cellStyle name="常规 2 5 53" xfId="1572"/>
    <cellStyle name="常规 2 5 49" xfId="1573"/>
    <cellStyle name="常规 2 5 54" xfId="1574"/>
    <cellStyle name="好_Book1_1" xfId="1575"/>
    <cellStyle name="常规 2 5 5" xfId="1576"/>
    <cellStyle name="常规 2 7 3 2 11" xfId="1577"/>
    <cellStyle name="常规 3 2_Book1" xfId="1578"/>
    <cellStyle name="常规 2 5 5 10" xfId="1579"/>
    <cellStyle name="常规 2 5 5 2" xfId="1580"/>
    <cellStyle name="常规 2 9 12" xfId="1581"/>
    <cellStyle name="常规 2 5 5 3" xfId="1582"/>
    <cellStyle name="常规 2 9 13" xfId="1583"/>
    <cellStyle name="常规 2 5 5 4" xfId="1584"/>
    <cellStyle name="常规 2 9 14" xfId="1585"/>
    <cellStyle name="常规 2 9 15" xfId="1586"/>
    <cellStyle name="常规 2 9 20" xfId="1587"/>
    <cellStyle name="常规 2 5 5 5" xfId="1588"/>
    <cellStyle name="常规 3 4 2" xfId="1589"/>
    <cellStyle name="常规 2 9 17" xfId="1590"/>
    <cellStyle name="常规 2 9 22" xfId="1591"/>
    <cellStyle name="常规 2 5 5 7" xfId="1592"/>
    <cellStyle name="常规 3 4 4" xfId="1593"/>
    <cellStyle name="콤마_BOILER-CO1" xfId="1594"/>
    <cellStyle name="常规 2 9 18" xfId="1595"/>
    <cellStyle name="常规 2 9 23" xfId="1596"/>
    <cellStyle name="常规 2 5 5 8" xfId="1597"/>
    <cellStyle name="常规 3 4 5" xfId="1598"/>
    <cellStyle name="常规 2 9 19" xfId="1599"/>
    <cellStyle name="常规 2 9 24" xfId="1600"/>
    <cellStyle name="常规 2 5 5 9" xfId="1601"/>
    <cellStyle name="常规 3 4 6" xfId="1602"/>
    <cellStyle name="常规 2 5 55" xfId="1603"/>
    <cellStyle name="常规 2 5 60" xfId="1604"/>
    <cellStyle name="常规 2 5 57" xfId="1605"/>
    <cellStyle name="常规 2 5 62" xfId="1606"/>
    <cellStyle name="常规 2 5 58" xfId="1607"/>
    <cellStyle name="常规 2 5 63" xfId="1608"/>
    <cellStyle name="常规 2 5 59" xfId="1609"/>
    <cellStyle name="常规 2 5 64" xfId="1610"/>
    <cellStyle name="常规 2 5 6" xfId="1611"/>
    <cellStyle name="常规 2 7 3 2 12" xfId="1612"/>
    <cellStyle name="常规 2 5 8" xfId="1613"/>
    <cellStyle name="常规 2 7 3 2 14" xfId="1614"/>
    <cellStyle name="常规 2 5 9" xfId="1615"/>
    <cellStyle name="常规 2 7 3 2 15" xfId="1616"/>
    <cellStyle name="常规 2 6" xfId="1617"/>
    <cellStyle name="常规 2 6 10" xfId="1618"/>
    <cellStyle name="常规 2 6 11" xfId="1619"/>
    <cellStyle name="常规 2 6 12" xfId="1620"/>
    <cellStyle name="常规 2 6 13" xfId="1621"/>
    <cellStyle name="常规 2 6 14" xfId="1622"/>
    <cellStyle name="常规 2 6 15" xfId="1623"/>
    <cellStyle name="常规 2 6 20" xfId="1624"/>
    <cellStyle name="常规 2 6 16" xfId="1625"/>
    <cellStyle name="常规 2 6 21" xfId="1626"/>
    <cellStyle name="常规 2 6 17" xfId="1627"/>
    <cellStyle name="常规 2 6 22" xfId="1628"/>
    <cellStyle name="常规 2 6 18" xfId="1629"/>
    <cellStyle name="常规 2 6 23" xfId="1630"/>
    <cellStyle name="常规 2 6 19" xfId="1631"/>
    <cellStyle name="常规 2 6 24" xfId="1632"/>
    <cellStyle name="常规 2 6 2" xfId="1633"/>
    <cellStyle name="常规 2 6 2 10" xfId="1634"/>
    <cellStyle name="常规 2 6 2 11" xfId="1635"/>
    <cellStyle name="常规 2 6 2 12" xfId="1636"/>
    <cellStyle name="好_28四川" xfId="1637"/>
    <cellStyle name="常规 2 6 2 13" xfId="1638"/>
    <cellStyle name="常规 2 6 2 14" xfId="1639"/>
    <cellStyle name="常规 2 6 2 15" xfId="1640"/>
    <cellStyle name="常规 2 6 2 20" xfId="1641"/>
    <cellStyle name="常规 3 10" xfId="1642"/>
    <cellStyle name="常规 2 6 2 16" xfId="1643"/>
    <cellStyle name="常规 2 6 2 21" xfId="1644"/>
    <cellStyle name="常规 3 11" xfId="1645"/>
    <cellStyle name="千位_ 方正PC" xfId="1646"/>
    <cellStyle name="常规 2 6 2 17" xfId="1647"/>
    <cellStyle name="常规 2 6 2 22" xfId="1648"/>
    <cellStyle name="常规 3 12" xfId="1649"/>
    <cellStyle name="常规 2 6 2 18" xfId="1650"/>
    <cellStyle name="常规 2 6 2 23" xfId="1651"/>
    <cellStyle name="常规 3 13" xfId="1652"/>
    <cellStyle name="常规 2 6 2 2 7" xfId="1653"/>
    <cellStyle name="常规 2 6 2 2 8" xfId="1654"/>
    <cellStyle name="常规 2 6 2 2 9" xfId="1655"/>
    <cellStyle name="常规 2 6 2 25" xfId="1656"/>
    <cellStyle name="常规 2 6 2 30" xfId="1657"/>
    <cellStyle name="常规 3 15" xfId="1658"/>
    <cellStyle name="常规 3 20" xfId="1659"/>
    <cellStyle name="常规 2 6 2 26" xfId="1660"/>
    <cellStyle name="常规 2 6 2 31" xfId="1661"/>
    <cellStyle name="常规 3 16" xfId="1662"/>
    <cellStyle name="常规 3 21" xfId="1663"/>
    <cellStyle name="常规 2 6 2 27" xfId="1664"/>
    <cellStyle name="常规 2 6 2 32" xfId="1665"/>
    <cellStyle name="常规 3 17" xfId="1666"/>
    <cellStyle name="常规 3 22" xfId="1667"/>
    <cellStyle name="常规 2 6 2 28" xfId="1668"/>
    <cellStyle name="常规 2 6 2 33" xfId="1669"/>
    <cellStyle name="常规 3 18" xfId="1670"/>
    <cellStyle name="常规 3 23" xfId="1671"/>
    <cellStyle name="常规 2 6 2 29" xfId="1672"/>
    <cellStyle name="常规 2 6 2 34" xfId="1673"/>
    <cellStyle name="常规 3 19" xfId="1674"/>
    <cellStyle name="常规 3 24" xfId="1675"/>
    <cellStyle name="常规 2 6 2 35" xfId="1676"/>
    <cellStyle name="常规 2 6 2 40" xfId="1677"/>
    <cellStyle name="常规 2 6 3 2 10" xfId="1678"/>
    <cellStyle name="常规 3 25" xfId="1679"/>
    <cellStyle name="常规 3 30" xfId="1680"/>
    <cellStyle name="常规 2 6 2 36" xfId="1681"/>
    <cellStyle name="常规 2 6 2 41" xfId="1682"/>
    <cellStyle name="常规 2 6 3 2 11" xfId="1683"/>
    <cellStyle name="常规 3 26" xfId="1684"/>
    <cellStyle name="常规 3 31" xfId="1685"/>
    <cellStyle name="常规 2 6 2 37" xfId="1686"/>
    <cellStyle name="常规 2 6 2 42" xfId="1687"/>
    <cellStyle name="常规 2 6 3 2 12" xfId="1688"/>
    <cellStyle name="常规 3 27" xfId="1689"/>
    <cellStyle name="常规 3 32" xfId="1690"/>
    <cellStyle name="常规 2 6 2 38" xfId="1691"/>
    <cellStyle name="常规 2 6 2 43" xfId="1692"/>
    <cellStyle name="常规 2 6 3 2 13" xfId="1693"/>
    <cellStyle name="常规 3 28" xfId="1694"/>
    <cellStyle name="常规 3 33" xfId="1695"/>
    <cellStyle name="常规 2 6 2 9" xfId="1696"/>
    <cellStyle name="常规 2 6 3 2 6" xfId="1697"/>
    <cellStyle name="常规 3 8" xfId="1698"/>
    <cellStyle name="常规 4 3 2 11" xfId="1699"/>
    <cellStyle name="常规 2 6 25" xfId="1700"/>
    <cellStyle name="常规 2 6 30" xfId="1701"/>
    <cellStyle name="常规 2 6 26" xfId="1702"/>
    <cellStyle name="常规 2 6 31" xfId="1703"/>
    <cellStyle name="常规 2 6 27" xfId="1704"/>
    <cellStyle name="常规 2 6 32" xfId="1705"/>
    <cellStyle name="常规 2 6 28" xfId="1706"/>
    <cellStyle name="常规 2 6 33" xfId="1707"/>
    <cellStyle name="常规 2 6 29" xfId="1708"/>
    <cellStyle name="常规 2 6 34" xfId="1709"/>
    <cellStyle name="常规 2 6 3" xfId="1710"/>
    <cellStyle name="常规 2 6 3 10" xfId="1711"/>
    <cellStyle name="常规 2 6 3 11" xfId="1712"/>
    <cellStyle name="常规 2 6 3 12" xfId="1713"/>
    <cellStyle name="常规 2 6 3 13" xfId="1714"/>
    <cellStyle name="常规 2 6 3 14" xfId="1715"/>
    <cellStyle name="常规 2 6 3 15" xfId="1716"/>
    <cellStyle name="常规 2 6 3 20" xfId="1717"/>
    <cellStyle name="常规 4 10" xfId="1718"/>
    <cellStyle name="常规 2 6 3 2" xfId="1719"/>
    <cellStyle name="常规 3 5 10" xfId="1720"/>
    <cellStyle name="常规 2 6 3 2 7" xfId="1721"/>
    <cellStyle name="常规 3 9" xfId="1722"/>
    <cellStyle name="常规 4 3 2 12" xfId="1723"/>
    <cellStyle name="常规 2 6 3 2 8" xfId="1724"/>
    <cellStyle name="常规 4 3 2 13" xfId="1725"/>
    <cellStyle name="常规 2 6 3 2 9" xfId="1726"/>
    <cellStyle name="常规 4 3 2 14" xfId="1727"/>
    <cellStyle name="常规 2 6 3 27" xfId="1728"/>
    <cellStyle name="常规 4 17" xfId="1729"/>
    <cellStyle name="常规 4 22" xfId="1730"/>
    <cellStyle name="常规 2 6 3 28" xfId="1731"/>
    <cellStyle name="常规 4 18" xfId="1732"/>
    <cellStyle name="常规 4 23" xfId="1733"/>
    <cellStyle name="常规 2 6 3 29" xfId="1734"/>
    <cellStyle name="常规 4 19" xfId="1735"/>
    <cellStyle name="常规 4 24" xfId="1736"/>
    <cellStyle name="常规 2 6 3 3" xfId="1737"/>
    <cellStyle name="常规 3 5 11" xfId="1738"/>
    <cellStyle name="常规 4 2" xfId="1739"/>
    <cellStyle name="常规 2 6 3 4" xfId="1740"/>
    <cellStyle name="常规 3 5 12" xfId="1741"/>
    <cellStyle name="常规 4 3" xfId="1742"/>
    <cellStyle name="常规 2 6 3 5" xfId="1743"/>
    <cellStyle name="常规 3 5 13" xfId="1744"/>
    <cellStyle name="常规 4 2 2" xfId="1745"/>
    <cellStyle name="常规 4 4" xfId="1746"/>
    <cellStyle name="常规 2 6 35" xfId="1747"/>
    <cellStyle name="常规 2 6 40" xfId="1748"/>
    <cellStyle name="常规 2 6 4" xfId="1749"/>
    <cellStyle name="常规 2 6 4 10" xfId="1750"/>
    <cellStyle name="常规 3 2 2 2" xfId="1751"/>
    <cellStyle name="常规 5 14" xfId="1752"/>
    <cellStyle name="常规 2 6 4 19" xfId="1753"/>
    <cellStyle name="常规 2 6 4 24" xfId="1754"/>
    <cellStyle name="常规 2 6 4 2" xfId="1755"/>
    <cellStyle name="常规 5 15" xfId="1756"/>
    <cellStyle name="常规 2 6 4 25" xfId="1757"/>
    <cellStyle name="常规 5 2" xfId="1758"/>
    <cellStyle name="常规 2 6 4 3" xfId="1759"/>
    <cellStyle name="常规 5 3" xfId="1760"/>
    <cellStyle name="常规 2 6 4 4" xfId="1761"/>
    <cellStyle name="常规 5 5" xfId="1762"/>
    <cellStyle name="常规 2 6 4 6" xfId="1763"/>
    <cellStyle name="常规 4 3 3" xfId="1764"/>
    <cellStyle name="常规 5 6" xfId="1765"/>
    <cellStyle name="常规 2 6 4 7" xfId="1766"/>
    <cellStyle name="常规 4 3 4" xfId="1767"/>
    <cellStyle name="常规 5 7" xfId="1768"/>
    <cellStyle name="常规 2 6 4 8" xfId="1769"/>
    <cellStyle name="常规 4 3 5" xfId="1770"/>
    <cellStyle name="常规 5 8" xfId="1771"/>
    <cellStyle name="常规 2 6 4 9" xfId="1772"/>
    <cellStyle name="常规 4 3 6" xfId="1773"/>
    <cellStyle name="常规 2 6 47" xfId="1774"/>
    <cellStyle name="常规 2 6 52" xfId="1775"/>
    <cellStyle name="常规 2 6 48" xfId="1776"/>
    <cellStyle name="常规 2 6 53" xfId="1777"/>
    <cellStyle name="常规 2 6 49" xfId="1778"/>
    <cellStyle name="常规 2 6 54" xfId="1779"/>
    <cellStyle name="常规 2 6 5" xfId="1780"/>
    <cellStyle name="常规 2 6 5 10" xfId="1781"/>
    <cellStyle name="常规 2 6 5 2" xfId="1782"/>
    <cellStyle name="常规 6 2" xfId="1783"/>
    <cellStyle name="常规 2 6 5 3" xfId="1784"/>
    <cellStyle name="常规 6 3" xfId="1785"/>
    <cellStyle name="常规 2 6 5 4" xfId="1786"/>
    <cellStyle name="常规 2 6 5 5" xfId="1787"/>
    <cellStyle name="常规 4 2 2 2" xfId="1788"/>
    <cellStyle name="常规 4 4 2" xfId="1789"/>
    <cellStyle name="常规 2 6 5 7" xfId="1790"/>
    <cellStyle name="常规 4 2 2 4" xfId="1791"/>
    <cellStyle name="常规 4 4 4" xfId="1792"/>
    <cellStyle name="常规 2 6 5 8" xfId="1793"/>
    <cellStyle name="常规 4 2 2 5" xfId="1794"/>
    <cellStyle name="常规 4 4 5" xfId="1795"/>
    <cellStyle name="常规 2 6 5 9" xfId="1796"/>
    <cellStyle name="常规 4 2 2 6" xfId="1797"/>
    <cellStyle name="常规 4 4 6" xfId="1798"/>
    <cellStyle name="常规 2 6 6" xfId="1799"/>
    <cellStyle name="常规 2 6 7" xfId="1800"/>
    <cellStyle name="常规 2 7" xfId="1801"/>
    <cellStyle name="常规 2 7 10" xfId="1802"/>
    <cellStyle name="常规 2 7 11" xfId="1803"/>
    <cellStyle name="常规 2 7 12" xfId="1804"/>
    <cellStyle name="常规 2 7 13" xfId="1805"/>
    <cellStyle name="常规 2 7 14" xfId="1806"/>
    <cellStyle name="常规 2 7 15" xfId="1807"/>
    <cellStyle name="常规 2 7 20" xfId="1808"/>
    <cellStyle name="常规 2 7 17" xfId="1809"/>
    <cellStyle name="常规 2 7 22" xfId="1810"/>
    <cellStyle name="常规 2 7 18" xfId="1811"/>
    <cellStyle name="常规 2 7 23" xfId="1812"/>
    <cellStyle name="常规 2 7 19" xfId="1813"/>
    <cellStyle name="常规 2 7 24" xfId="1814"/>
    <cellStyle name="常规 2 7 2 10" xfId="1815"/>
    <cellStyle name="常规 2 7 2 11" xfId="1816"/>
    <cellStyle name="常规 2 7 2 12" xfId="1817"/>
    <cellStyle name="常规 2 7 2 13" xfId="1818"/>
    <cellStyle name="常规 2 7 2 14" xfId="1819"/>
    <cellStyle name="常规 2 7 2 15" xfId="1820"/>
    <cellStyle name="常规 2 7 2 20" xfId="1821"/>
    <cellStyle name="常规 2 7 2 16" xfId="1822"/>
    <cellStyle name="常规 2 7 2 21" xfId="1823"/>
    <cellStyle name="常规 2 7 2 2 10" xfId="1824"/>
    <cellStyle name="昗弨_Pacific Region P&amp;L" xfId="1825"/>
    <cellStyle name="常规 2 7 2 2 11" xfId="1826"/>
    <cellStyle name="常规 2 7 2 2 12" xfId="1827"/>
    <cellStyle name="常规 2 7 2 2 13" xfId="1828"/>
    <cellStyle name="常规 2 7 2 2 14" xfId="1829"/>
    <cellStyle name="常规 2 7 2 2 15" xfId="1830"/>
    <cellStyle name="常规 2 7 2 2 16" xfId="1831"/>
    <cellStyle name="常规 2 7 2 2 4" xfId="1832"/>
    <cellStyle name="常规 2 7 2 35" xfId="1833"/>
    <cellStyle name="常规 2 7 2 40" xfId="1834"/>
    <cellStyle name="常规 2 7 2 36" xfId="1835"/>
    <cellStyle name="常规 2 7 2 41" xfId="1836"/>
    <cellStyle name="常规 2 7 2 37" xfId="1837"/>
    <cellStyle name="常规 2 7 2 42" xfId="1838"/>
    <cellStyle name="常规 2 7 2 38" xfId="1839"/>
    <cellStyle name="常规 2 7 2 43" xfId="1840"/>
    <cellStyle name="常规 2 7 25" xfId="1841"/>
    <cellStyle name="常规 2 7 30" xfId="1842"/>
    <cellStyle name="常规 2 7 26" xfId="1843"/>
    <cellStyle name="常规 2 7 31" xfId="1844"/>
    <cellStyle name="常规 2 7 27" xfId="1845"/>
    <cellStyle name="常规 2 7 32" xfId="1846"/>
    <cellStyle name="常规 2 7 28" xfId="1847"/>
    <cellStyle name="常规 2 7 33" xfId="1848"/>
    <cellStyle name="常规 2 7 29" xfId="1849"/>
    <cellStyle name="常规 2 7 34" xfId="1850"/>
    <cellStyle name="常规 2 7 3" xfId="1851"/>
    <cellStyle name="常规 2 7 3 10" xfId="1852"/>
    <cellStyle name="常规 2 7 3 11" xfId="1853"/>
    <cellStyle name="常规 2 7 3 12" xfId="1854"/>
    <cellStyle name="常规 2 7 3 13" xfId="1855"/>
    <cellStyle name="常规 2 7 3 14" xfId="1856"/>
    <cellStyle name="常规 2 7 3 15" xfId="1857"/>
    <cellStyle name="常规 2 7 3 20" xfId="1858"/>
    <cellStyle name="常规 2 7 3 16" xfId="1859"/>
    <cellStyle name="常规 2 7 3 21" xfId="1860"/>
    <cellStyle name="常规 2 7 3 18" xfId="1861"/>
    <cellStyle name="常规 2 7 3 23" xfId="1862"/>
    <cellStyle name="常规 2 7 3 19" xfId="1863"/>
    <cellStyle name="常规 2 7 3 24" xfId="1864"/>
    <cellStyle name="常规 2 7 3 2 16" xfId="1865"/>
    <cellStyle name="常规 2 7 3 2 2" xfId="1866"/>
    <cellStyle name="常规 2 7 3 2 3" xfId="1867"/>
    <cellStyle name="常规 2 7 3 2 4" xfId="1868"/>
    <cellStyle name="常规 2 7 3 2 5" xfId="1869"/>
    <cellStyle name="常规 2 7 3 2 6" xfId="1870"/>
    <cellStyle name="常规 2 7 3 2 7" xfId="1871"/>
    <cellStyle name="常规 2 7 3 2 8" xfId="1872"/>
    <cellStyle name="常规 2 7 3 25" xfId="1873"/>
    <cellStyle name="常规 2 7 3 26" xfId="1874"/>
    <cellStyle name="常规 2 7 3 27" xfId="1875"/>
    <cellStyle name="常规 2 7 3 28" xfId="1876"/>
    <cellStyle name="常规 2 7 3 29" xfId="1877"/>
    <cellStyle name="常规 2 7 3 3" xfId="1878"/>
    <cellStyle name="常规 2 7 3 4" xfId="1879"/>
    <cellStyle name="常规 5 2 2" xfId="1880"/>
    <cellStyle name="常规 2 7 3 5" xfId="1881"/>
    <cellStyle name="常规 5 2 3" xfId="1882"/>
    <cellStyle name="常规 2 7 3 6" xfId="1883"/>
    <cellStyle name="常规 5 2 4" xfId="1884"/>
    <cellStyle name="常规 2 7 3 7" xfId="1885"/>
    <cellStyle name="常规 5 2 6" xfId="1886"/>
    <cellStyle name="常规 2 7 3 9" xfId="1887"/>
    <cellStyle name="常规 2 7 35" xfId="1888"/>
    <cellStyle name="常规 2 7 40" xfId="1889"/>
    <cellStyle name="常规 2 7 36" xfId="1890"/>
    <cellStyle name="常规 2 7 41" xfId="1891"/>
    <cellStyle name="常规 2 7 37" xfId="1892"/>
    <cellStyle name="常规 2 7 42" xfId="1893"/>
    <cellStyle name="常规 2 7 38" xfId="1894"/>
    <cellStyle name="常规 2 7 43" xfId="1895"/>
    <cellStyle name="常规 2 7 39" xfId="1896"/>
    <cellStyle name="常规 2 7 44" xfId="1897"/>
    <cellStyle name="常规 2 7 4 10" xfId="1898"/>
    <cellStyle name="常规 2 7 4 11" xfId="1899"/>
    <cellStyle name="常规 2 7 4 12" xfId="1900"/>
    <cellStyle name="常规 2 7 4 13" xfId="1901"/>
    <cellStyle name="常规 2 7 4 14" xfId="1902"/>
    <cellStyle name="常规 3_Book1" xfId="1903"/>
    <cellStyle name="常规 2 7 4 15" xfId="1904"/>
    <cellStyle name="常规 2 7 4 20" xfId="1905"/>
    <cellStyle name="常规 2 7 4 16" xfId="1906"/>
    <cellStyle name="常规 2 7 4 21" xfId="1907"/>
    <cellStyle name="常规 2 7 4 17" xfId="1908"/>
    <cellStyle name="常规 2 7 4 22" xfId="1909"/>
    <cellStyle name="常规 2 7 4 18" xfId="1910"/>
    <cellStyle name="常规 2 7 4 23" xfId="1911"/>
    <cellStyle name="常规 2 7 4 19" xfId="1912"/>
    <cellStyle name="常规 2 7 4 24" xfId="1913"/>
    <cellStyle name="常规 2 7 4 25" xfId="1914"/>
    <cellStyle name="常规 2 7 4 26" xfId="1915"/>
    <cellStyle name="常规 2 7 4 27" xfId="1916"/>
    <cellStyle name="常规 2 7 4 28" xfId="1917"/>
    <cellStyle name="常规 2 7 4 4" xfId="1918"/>
    <cellStyle name="常规 3 2 2 11" xfId="1919"/>
    <cellStyle name="常规 2 7 4 5" xfId="1920"/>
    <cellStyle name="常规 3 2 2 12" xfId="1921"/>
    <cellStyle name="常规 2 7 4 6" xfId="1922"/>
    <cellStyle name="常规 3 2 2 13" xfId="1923"/>
    <cellStyle name="常规 2 7 4 7" xfId="1924"/>
    <cellStyle name="常规 3 2 2 14" xfId="1925"/>
    <cellStyle name="常规 2 7 45" xfId="1926"/>
    <cellStyle name="常规 2 7 50" xfId="1927"/>
    <cellStyle name="常规 2 7 46" xfId="1928"/>
    <cellStyle name="常规 2 7 51" xfId="1929"/>
    <cellStyle name="常规 2 7 47" xfId="1930"/>
    <cellStyle name="常规 2 7 52" xfId="1931"/>
    <cellStyle name="常规 2 7 48" xfId="1932"/>
    <cellStyle name="常规 2 7 53" xfId="1933"/>
    <cellStyle name="常规 2 7 49" xfId="1934"/>
    <cellStyle name="常规 2 7 54" xfId="1935"/>
    <cellStyle name="常规 2 7 5" xfId="1936"/>
    <cellStyle name="常规 2 7 5 2" xfId="1937"/>
    <cellStyle name="常规 2 7 5 3" xfId="1938"/>
    <cellStyle name="常规 2 7 5 4" xfId="1939"/>
    <cellStyle name="常规 2 7 5 5" xfId="1940"/>
    <cellStyle name="常规 4 3 2 2" xfId="1941"/>
    <cellStyle name="常规 2 7 5 6" xfId="1942"/>
    <cellStyle name="常规 4 3 2 3" xfId="1943"/>
    <cellStyle name="常规 2 7 5 7" xfId="1944"/>
    <cellStyle name="常规 4 3 2 4" xfId="1945"/>
    <cellStyle name="常规 2 7 5 8" xfId="1946"/>
    <cellStyle name="常规 4 3 2 5" xfId="1947"/>
    <cellStyle name="常规 2 7 5 9" xfId="1948"/>
    <cellStyle name="常规 4 3 2 6" xfId="1949"/>
    <cellStyle name="常规 2 7 55" xfId="1950"/>
    <cellStyle name="常规 2 7 60" xfId="1951"/>
    <cellStyle name="常规 2 7 6" xfId="1952"/>
    <cellStyle name="常规 2 7 8" xfId="1953"/>
    <cellStyle name="常规 2 7 9" xfId="1954"/>
    <cellStyle name="常规 2 8" xfId="1955"/>
    <cellStyle name="常规 2 8 10" xfId="1956"/>
    <cellStyle name="常规 2 8 11" xfId="1957"/>
    <cellStyle name="常规 2 8 12" xfId="1958"/>
    <cellStyle name="常规 2 8 13" xfId="1959"/>
    <cellStyle name="常规 2 8 14" xfId="1960"/>
    <cellStyle name="常规 2 8 15" xfId="1961"/>
    <cellStyle name="常规 2 8 20" xfId="1962"/>
    <cellStyle name="常规 2 8 16" xfId="1963"/>
    <cellStyle name="常规 2 8 21" xfId="1964"/>
    <cellStyle name="常规 2 8 17" xfId="1965"/>
    <cellStyle name="常规 2 8 22" xfId="1966"/>
    <cellStyle name="常规 2 8 18" xfId="1967"/>
    <cellStyle name="常规 2 8 23" xfId="1968"/>
    <cellStyle name="常规 2 8 19" xfId="1969"/>
    <cellStyle name="常规 2 8 24" xfId="1970"/>
    <cellStyle name="常规 2 8 25" xfId="1971"/>
    <cellStyle name="常规 2 8 30" xfId="1972"/>
    <cellStyle name="常规 2 8 26" xfId="1973"/>
    <cellStyle name="常规 2 8 31" xfId="1974"/>
    <cellStyle name="常规 2 8 27" xfId="1975"/>
    <cellStyle name="常规 2 8 32" xfId="1976"/>
    <cellStyle name="常规 2 8 28" xfId="1977"/>
    <cellStyle name="常规 2 8 33" xfId="1978"/>
    <cellStyle name="常规 2 8 29" xfId="1979"/>
    <cellStyle name="常规 2 8 34" xfId="1980"/>
    <cellStyle name="常规 2 8 35" xfId="1981"/>
    <cellStyle name="常规 2 8 36" xfId="1982"/>
    <cellStyle name="常规 2 8 37" xfId="1983"/>
    <cellStyle name="常规 2 8 38" xfId="1984"/>
    <cellStyle name="常规 2 8 39" xfId="1985"/>
    <cellStyle name="常规 2 8 4" xfId="1986"/>
    <cellStyle name="常规 4 2 2 11" xfId="1987"/>
    <cellStyle name="常规 4 4 11" xfId="1988"/>
    <cellStyle name="常规 2 8 5" xfId="1989"/>
    <cellStyle name="常规 4 2 2 12" xfId="1990"/>
    <cellStyle name="常规 4 4 12" xfId="1991"/>
    <cellStyle name="常规 2 8 6" xfId="1992"/>
    <cellStyle name="常规 4 2 2 13" xfId="1993"/>
    <cellStyle name="常规 4 4 13" xfId="1994"/>
    <cellStyle name="常规 2 8 7" xfId="1995"/>
    <cellStyle name="常规 4 2 2 14" xfId="1996"/>
    <cellStyle name="常规 4 4 14" xfId="1997"/>
    <cellStyle name="常规 2 8 8" xfId="1998"/>
    <cellStyle name="常规 4 2 2 15" xfId="1999"/>
    <cellStyle name="常规 4 4 15" xfId="2000"/>
    <cellStyle name="常规 4 4 20" xfId="2001"/>
    <cellStyle name="常规 2 8 9" xfId="2002"/>
    <cellStyle name="常规 4 2 2 16" xfId="2003"/>
    <cellStyle name="常规 4 4 16" xfId="2004"/>
    <cellStyle name="常规 4 4 21" xfId="2005"/>
    <cellStyle name="常规 2 9" xfId="2006"/>
    <cellStyle name="常规 2 9 10" xfId="2007"/>
    <cellStyle name="常规 2 9 11" xfId="2008"/>
    <cellStyle name="常规 2 9 25" xfId="2009"/>
    <cellStyle name="常规 3 4 7" xfId="2010"/>
    <cellStyle name="常规 2 9 26" xfId="2011"/>
    <cellStyle name="常规 3 4 8" xfId="2012"/>
    <cellStyle name="常规 2 9 27" xfId="2013"/>
    <cellStyle name="常规 3 4 9" xfId="2014"/>
    <cellStyle name="常规 2_2012年国有资本经营预算报表（只含山东省本级报省人代会审议2）" xfId="2015"/>
    <cellStyle name="常规 26" xfId="2016"/>
    <cellStyle name="常规 31" xfId="2017"/>
    <cellStyle name="常规 27" xfId="2018"/>
    <cellStyle name="常规 32" xfId="2019"/>
    <cellStyle name="常规 28" xfId="2020"/>
    <cellStyle name="常规 33" xfId="2021"/>
    <cellStyle name="常规 29" xfId="2022"/>
    <cellStyle name="常规 34" xfId="2023"/>
    <cellStyle name="常规 3" xfId="2024"/>
    <cellStyle name="常规 3 2 10" xfId="2025"/>
    <cellStyle name="常规 3 2 11" xfId="2026"/>
    <cellStyle name="常规 3 2 12" xfId="2027"/>
    <cellStyle name="常规 3 2 13" xfId="2028"/>
    <cellStyle name="常规 3 2 38" xfId="2029"/>
    <cellStyle name="常规 3 2 43" xfId="2030"/>
    <cellStyle name="常规 3 2 39" xfId="2031"/>
    <cellStyle name="常规 3 2 44" xfId="2032"/>
    <cellStyle name="常规 3 2 45" xfId="2033"/>
    <cellStyle name="常规 3 2 46" xfId="2034"/>
    <cellStyle name="常规 3 3 10" xfId="2035"/>
    <cellStyle name="常规 3 3 11" xfId="2036"/>
    <cellStyle name="常规 3 3 12" xfId="2037"/>
    <cellStyle name="常规 3 3 13" xfId="2038"/>
    <cellStyle name="常规 3 3 15" xfId="2039"/>
    <cellStyle name="常规 3 3 20" xfId="2040"/>
    <cellStyle name="常规 3 3 16" xfId="2041"/>
    <cellStyle name="常规 3 3 21" xfId="2042"/>
    <cellStyle name="常规 3 3 17" xfId="2043"/>
    <cellStyle name="常规 3 3 22" xfId="2044"/>
    <cellStyle name="常规 3 3 18" xfId="2045"/>
    <cellStyle name="常规 3 3 23" xfId="2046"/>
    <cellStyle name="常规 3 3 19" xfId="2047"/>
    <cellStyle name="常规 3 3 24" xfId="2048"/>
    <cellStyle name="常规 3 3 2 11" xfId="2049"/>
    <cellStyle name="常规 3 3 2 12" xfId="2050"/>
    <cellStyle name="常规 3 3 2 13" xfId="2051"/>
    <cellStyle name="常规 3 3 2 14" xfId="2052"/>
    <cellStyle name="常规 3 3 2 15" xfId="2053"/>
    <cellStyle name="常规 3 3 2 16" xfId="2054"/>
    <cellStyle name="常规 3 3 25" xfId="2055"/>
    <cellStyle name="常规 3 3 29" xfId="2056"/>
    <cellStyle name="常规 3 3 7" xfId="2057"/>
    <cellStyle name="常规 3 3 8" xfId="2058"/>
    <cellStyle name="常规 3 3 9" xfId="2059"/>
    <cellStyle name="常规 3 3_Book1" xfId="2060"/>
    <cellStyle name="常规 3 4 10" xfId="2061"/>
    <cellStyle name="常规 3 4 11" xfId="2062"/>
    <cellStyle name="常规 3 4 12" xfId="2063"/>
    <cellStyle name="常规 3 4 14" xfId="2064"/>
    <cellStyle name="常规 3 4 20" xfId="2065"/>
    <cellStyle name="常规 3 4 15" xfId="2066"/>
    <cellStyle name="常规 3 4 21" xfId="2067"/>
    <cellStyle name="常规 3 4 16" xfId="2068"/>
    <cellStyle name="常规 3 4 22" xfId="2069"/>
    <cellStyle name="常规 3 4 17" xfId="2070"/>
    <cellStyle name="常规 3 4 23" xfId="2071"/>
    <cellStyle name="常规 3 4 18" xfId="2072"/>
    <cellStyle name="常规 3 4 24" xfId="2073"/>
    <cellStyle name="常规 3 4 19" xfId="2074"/>
    <cellStyle name="常规 3 4 25" xfId="2075"/>
    <cellStyle name="常规 3 4 26" xfId="2076"/>
    <cellStyle name="常规 3 4 27" xfId="2077"/>
    <cellStyle name="常规 3 4 28" xfId="2078"/>
    <cellStyle name="常规 3 5 5" xfId="2079"/>
    <cellStyle name="常规 3 5 6" xfId="2080"/>
    <cellStyle name="常规 3 5 7" xfId="2081"/>
    <cellStyle name="常规 3 5 8" xfId="2082"/>
    <cellStyle name="常规 3 5 9" xfId="2083"/>
    <cellStyle name="常规 35" xfId="2084"/>
    <cellStyle name="常规 40" xfId="2085"/>
    <cellStyle name="常规 36" xfId="2086"/>
    <cellStyle name="常规 41" xfId="2087"/>
    <cellStyle name="常规 37" xfId="2088"/>
    <cellStyle name="常规 42" xfId="2089"/>
    <cellStyle name="常规 38" xfId="2090"/>
    <cellStyle name="常规 43" xfId="2091"/>
    <cellStyle name="常规 4" xfId="2092"/>
    <cellStyle name="常规 4 30" xfId="2093"/>
    <cellStyle name="常规 4 25" xfId="2094"/>
    <cellStyle name="常规 4 2 10" xfId="2095"/>
    <cellStyle name="常规 4 31" xfId="2096"/>
    <cellStyle name="常规 4 26" xfId="2097"/>
    <cellStyle name="常规 4 2 11" xfId="2098"/>
    <cellStyle name="常规 4 32" xfId="2099"/>
    <cellStyle name="常规 4 27" xfId="2100"/>
    <cellStyle name="常规 4 2 12" xfId="2101"/>
    <cellStyle name="常规 4 33" xfId="2102"/>
    <cellStyle name="常规 4 28" xfId="2103"/>
    <cellStyle name="常规 4 2 13" xfId="2104"/>
    <cellStyle name="常规 4 4 7" xfId="2105"/>
    <cellStyle name="常规 4 2 2 7" xfId="2106"/>
    <cellStyle name="常规 4 2 43" xfId="2107"/>
    <cellStyle name="常规 4 2 38" xfId="2108"/>
    <cellStyle name="常规 4 58" xfId="2109"/>
    <cellStyle name="常规 4 63" xfId="2110"/>
    <cellStyle name="常规 4 2 9" xfId="2111"/>
    <cellStyle name="常规 4 2_Book1" xfId="2112"/>
    <cellStyle name="常规 4 3 22" xfId="2113"/>
    <cellStyle name="常规 4 3 17" xfId="2114"/>
    <cellStyle name="常规 4 3 23" xfId="2115"/>
    <cellStyle name="常规 4 3 18" xfId="2116"/>
    <cellStyle name="常规 4 3 24" xfId="2117"/>
    <cellStyle name="常规 4 3 19" xfId="2118"/>
    <cellStyle name="常规 4 3 2 15" xfId="2119"/>
    <cellStyle name="常规 4 3 2 16" xfId="2120"/>
    <cellStyle name="常规 4 3 2 7" xfId="2121"/>
    <cellStyle name="常规 4 3 2 8" xfId="2122"/>
    <cellStyle name="常规 4 3 2 9" xfId="2123"/>
    <cellStyle name="常规 4 3 25" xfId="2124"/>
    <cellStyle name="常规 4 3 7" xfId="2125"/>
    <cellStyle name="常规 5 9" xfId="2126"/>
    <cellStyle name="常规 4 3 8" xfId="2127"/>
    <cellStyle name="常规 4 3 9" xfId="2128"/>
    <cellStyle name="常规 4 4 23" xfId="2129"/>
    <cellStyle name="常规 4 4 18" xfId="2130"/>
    <cellStyle name="常规 4 4 25" xfId="2131"/>
    <cellStyle name="常规_2012年国有资本经营预算报表（只含山东省本级报省人代会审议2）" xfId="2132"/>
    <cellStyle name="常规 4 4 26" xfId="2133"/>
    <cellStyle name="常规 4 4 27" xfId="2134"/>
    <cellStyle name="常规 4 4 28" xfId="2135"/>
    <cellStyle name="常规 4 5 10" xfId="2136"/>
    <cellStyle name="常规 4 5 2" xfId="2137"/>
    <cellStyle name="常规 4 5 3" xfId="2138"/>
    <cellStyle name="常规 4 5 4" xfId="2139"/>
    <cellStyle name="常规 4 5 5" xfId="2140"/>
    <cellStyle name="常规 4 5 6" xfId="2141"/>
    <cellStyle name="常规 4 5 7" xfId="2142"/>
    <cellStyle name="常规 4 5 8" xfId="2143"/>
    <cellStyle name="常规 4 5 9" xfId="2144"/>
    <cellStyle name="常规 4_Book1" xfId="2145"/>
    <cellStyle name="常规 45" xfId="2146"/>
    <cellStyle name="常规 50" xfId="2147"/>
    <cellStyle name="常规 46" xfId="2148"/>
    <cellStyle name="常规 51" xfId="2149"/>
    <cellStyle name="常规 47" xfId="2150"/>
    <cellStyle name="常规 52" xfId="2151"/>
    <cellStyle name="常规 48" xfId="2152"/>
    <cellStyle name="常规 53" xfId="2153"/>
    <cellStyle name="常规 49" xfId="2154"/>
    <cellStyle name="常规 54" xfId="2155"/>
    <cellStyle name="常规 5" xfId="2156"/>
    <cellStyle name="常规 5 2 10" xfId="2157"/>
    <cellStyle name="常规 5 2 11" xfId="2158"/>
    <cellStyle name="常规 5 2 12" xfId="2159"/>
    <cellStyle name="常规 5 2 13" xfId="2160"/>
    <cellStyle name="常规 5 2 14" xfId="2161"/>
    <cellStyle name="常规 5 2 15" xfId="2162"/>
    <cellStyle name="常规 5 2 16" xfId="2163"/>
    <cellStyle name="常规 5 2 17" xfId="2164"/>
    <cellStyle name="常规 5 2 2 11" xfId="2165"/>
    <cellStyle name="常规 5 2 2 12" xfId="2166"/>
    <cellStyle name="常规 5 2 2 13" xfId="2167"/>
    <cellStyle name="常规 5 2 2 14" xfId="2168"/>
    <cellStyle name="常规 5 2 2 15" xfId="2169"/>
    <cellStyle name="常规 5 2 2 16" xfId="2170"/>
    <cellStyle name="常规 5 2 2 2" xfId="2171"/>
    <cellStyle name="常规 5 2 2 3" xfId="2172"/>
    <cellStyle name="常规 5 2 2 4" xfId="2173"/>
    <cellStyle name="常规 5 2 2 5" xfId="2174"/>
    <cellStyle name="常规 5 2 2 6" xfId="2175"/>
    <cellStyle name="常规 5 2 2 7" xfId="2176"/>
    <cellStyle name="常规 5 2 2 8" xfId="2177"/>
    <cellStyle name="常规 5 2 2 9" xfId="2178"/>
    <cellStyle name="常规 5 2 7" xfId="2179"/>
    <cellStyle name="常规 5 2 8" xfId="2180"/>
    <cellStyle name="常规 5 2 9" xfId="2181"/>
    <cellStyle name="常规 5 2_Book1" xfId="2182"/>
    <cellStyle name="常规 5_Book1" xfId="2183"/>
    <cellStyle name="常规 55" xfId="2184"/>
    <cellStyle name="常规 60" xfId="2185"/>
    <cellStyle name="常规 56" xfId="2186"/>
    <cellStyle name="常规 61" xfId="2187"/>
    <cellStyle name="常规 57" xfId="2188"/>
    <cellStyle name="常规 62" xfId="2189"/>
    <cellStyle name="常规 58" xfId="2190"/>
    <cellStyle name="常规 63" xfId="2191"/>
    <cellStyle name="常规 59" xfId="2192"/>
    <cellStyle name="常规 64" xfId="2193"/>
    <cellStyle name="常规 6" xfId="2194"/>
    <cellStyle name="常规 65" xfId="2195"/>
    <cellStyle name="常规 70" xfId="2196"/>
    <cellStyle name="常规 67" xfId="2197"/>
    <cellStyle name="常规 72" xfId="2198"/>
    <cellStyle name="常规 68" xfId="2199"/>
    <cellStyle name="常规 73" xfId="2200"/>
    <cellStyle name="常规 69" xfId="2201"/>
    <cellStyle name="常规 74" xfId="2202"/>
    <cellStyle name="常规 7" xfId="2203"/>
    <cellStyle name="常规 75" xfId="2204"/>
    <cellStyle name="常规 80" xfId="2205"/>
    <cellStyle name="常规 76" xfId="2206"/>
    <cellStyle name="常规 81" xfId="2207"/>
    <cellStyle name="常规 77" xfId="2208"/>
    <cellStyle name="常规 82" xfId="2209"/>
    <cellStyle name="常规 78" xfId="2210"/>
    <cellStyle name="常规 83" xfId="2211"/>
    <cellStyle name="常规 79" xfId="2212"/>
    <cellStyle name="常规 84" xfId="2213"/>
    <cellStyle name="常规 8" xfId="2214"/>
    <cellStyle name="常规 86" xfId="2215"/>
    <cellStyle name="常规 91" xfId="2216"/>
    <cellStyle name="常规 87" xfId="2217"/>
    <cellStyle name="常规 92" xfId="2218"/>
    <cellStyle name="常规 88" xfId="2219"/>
    <cellStyle name="常规 93" xfId="2220"/>
    <cellStyle name="常规 89" xfId="2221"/>
    <cellStyle name="常规 94" xfId="2222"/>
    <cellStyle name="常规 9" xfId="2223"/>
    <cellStyle name="常规 95" xfId="2224"/>
    <cellStyle name="常规_2015年省级支出预算（小魏）" xfId="2225"/>
    <cellStyle name="常规 97" xfId="2226"/>
    <cellStyle name="常规 98" xfId="2227"/>
    <cellStyle name="常规 99" xfId="2228"/>
    <cellStyle name="常规_11月小本" xfId="2229"/>
    <cellStyle name="常规_2009年初两会支出调整后（国库处）" xfId="2230"/>
    <cellStyle name="常规_人代会表(0107填报）" xfId="2231"/>
    <cellStyle name="常规_综合处表2(1)" xfId="2232"/>
    <cellStyle name="超级链接" xfId="2233"/>
    <cellStyle name="分级显示行_1_13区汇总" xfId="2234"/>
    <cellStyle name="分级显示列_1_Book1" xfId="2235"/>
    <cellStyle name="好 2_基本支出表(1227)" xfId="2236"/>
    <cellStyle name="好_05潍坊" xfId="2237"/>
    <cellStyle name="好_07临沂" xfId="2238"/>
    <cellStyle name="好_12滨州" xfId="2239"/>
    <cellStyle name="好_2011年09月月报大表" xfId="2240"/>
    <cellStyle name="好_2012年国有资本经营预算报表（只含山东省本级报省人代会审议2）" xfId="2241"/>
    <cellStyle name="好_22湖南" xfId="2242"/>
    <cellStyle name="好_27重庆" xfId="2243"/>
    <cellStyle name="好_30云南" xfId="2244"/>
    <cellStyle name="好_33甘肃" xfId="2245"/>
    <cellStyle name="好_34青海" xfId="2246"/>
    <cellStyle name="好_Book1" xfId="2247"/>
    <cellStyle name="好_平邑" xfId="2248"/>
    <cellStyle name="好_同德" xfId="2249"/>
    <cellStyle name="好_自治区本级政府性基金情况表" xfId="2250"/>
    <cellStyle name="后继超级链接" xfId="2251"/>
    <cellStyle name="后继超链接" xfId="2252"/>
    <cellStyle name="货币 2" xfId="2253"/>
    <cellStyle name="借出原因" xfId="2254"/>
    <cellStyle name="霓付 [0]_ +Foil &amp; -FOIL &amp; PAPER" xfId="2255"/>
    <cellStyle name="霓付_ +Foil &amp; -FOIL &amp; PAPER" xfId="2256"/>
    <cellStyle name="烹拳 [0]_ +Foil &amp; -FOIL &amp; PAPER" xfId="2257"/>
    <cellStyle name="烹拳_ +Foil &amp; -FOIL &amp; PAPER" xfId="2258"/>
    <cellStyle name="普通_ 白土" xfId="2259"/>
    <cellStyle name="千分位_ 白土" xfId="2260"/>
    <cellStyle name="千位[0]_ 方正PC" xfId="2261"/>
    <cellStyle name="千位分隔 16" xfId="2262"/>
    <cellStyle name="千位分隔 21" xfId="2263"/>
    <cellStyle name="千位分隔 17" xfId="2264"/>
    <cellStyle name="千位分隔 18" xfId="2265"/>
    <cellStyle name="千位分隔 19" xfId="2266"/>
    <cellStyle name="千位分隔 2" xfId="2267"/>
    <cellStyle name="千位分隔 2 2" xfId="2268"/>
    <cellStyle name="千位分隔 20" xfId="2269"/>
    <cellStyle name="千位分隔 3" xfId="2270"/>
    <cellStyle name="千位分隔 4" xfId="2271"/>
    <cellStyle name="千位分隔 5" xfId="2272"/>
    <cellStyle name="千位分隔[0] 2" xfId="2273"/>
    <cellStyle name="千位分隔[0] 3" xfId="2274"/>
    <cellStyle name="千位分隔[0] 4" xfId="2275"/>
    <cellStyle name="千位分季_新建 Microsoft Excel 工作表" xfId="2276"/>
    <cellStyle name="钎霖_4岿角利" xfId="2277"/>
    <cellStyle name="强调 1" xfId="2278"/>
    <cellStyle name="强调 2" xfId="2279"/>
    <cellStyle name="强调 3" xfId="2280"/>
    <cellStyle name="日期" xfId="2281"/>
    <cellStyle name="商品名称" xfId="2282"/>
    <cellStyle name="着色 6" xfId="2283"/>
    <cellStyle name="数量" xfId="2284"/>
    <cellStyle name="数字" xfId="2285"/>
    <cellStyle name="未定义" xfId="2286"/>
    <cellStyle name="样式 1" xfId="2287"/>
    <cellStyle name="着色 1" xfId="2288"/>
    <cellStyle name="着色 2" xfId="2289"/>
    <cellStyle name="着色 3" xfId="2290"/>
    <cellStyle name="着色 4" xfId="2291"/>
    <cellStyle name="着色 5" xfId="2292"/>
    <cellStyle name="寘嬫愗傝 [0.00]_Region Orders (2)" xfId="2293"/>
    <cellStyle name="寘嬫愗傝_Region Orders (2)" xfId="2294"/>
    <cellStyle name="콤마 [0]_BOILER-CO1" xfId="2295"/>
    <cellStyle name="표준_0N-HANDLING " xfId="22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1104900</xdr:colOff>
      <xdr:row>24</xdr:row>
      <xdr:rowOff>66675</xdr:rowOff>
    </xdr:from>
    <xdr:to>
      <xdr:col>0</xdr:col>
      <xdr:colOff>1181100</xdr:colOff>
      <xdr:row>25</xdr:row>
      <xdr:rowOff>85725</xdr:rowOff>
    </xdr:to>
    <xdr:sp fLocksText="0">
      <xdr:nvSpPr>
        <xdr:cNvPr id="1" name="TextBox 3"/>
        <xdr:cNvSpPr txBox="1">
          <a:spLocks noChangeArrowheads="1"/>
        </xdr:cNvSpPr>
      </xdr:nvSpPr>
      <xdr:spPr>
        <a:xfrm>
          <a:off x="1104900" y="9315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1104900</xdr:colOff>
      <xdr:row>29</xdr:row>
      <xdr:rowOff>66675</xdr:rowOff>
    </xdr:from>
    <xdr:to>
      <xdr:col>0</xdr:col>
      <xdr:colOff>1181100</xdr:colOff>
      <xdr:row>30</xdr:row>
      <xdr:rowOff>85725</xdr:rowOff>
    </xdr:to>
    <xdr:sp fLocksText="0">
      <xdr:nvSpPr>
        <xdr:cNvPr id="2" name="TextBox 4"/>
        <xdr:cNvSpPr txBox="1">
          <a:spLocks noChangeArrowheads="1"/>
        </xdr:cNvSpPr>
      </xdr:nvSpPr>
      <xdr:spPr>
        <a:xfrm>
          <a:off x="1104900" y="100298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h\Documents\WeChat%20Files\wxid_9948959489511\FileStorage\File\2020-12\&#20154;&#20195;&#20250;\2015&#24180;&#39044;&#31639;&#25191;&#34892;&#21644;2016&#24180;&#39044;&#31639;&#33609;&#26696;\2015&#24180;&#31038;&#20250;&#22522;&#37329;&#25191;&#34892;&#21644;2016&#24180;&#39044;&#31639;&#23433;&#25490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6社保基金预算执行收支表 "/>
      <sheetName val="C14全区社保基金收支安排表 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K17"/>
  <sheetViews>
    <sheetView tabSelected="1" workbookViewId="0" topLeftCell="A7">
      <selection activeCell="A14" sqref="A14:K17"/>
    </sheetView>
  </sheetViews>
  <sheetFormatPr defaultColWidth="9" defaultRowHeight="11.25"/>
  <cols>
    <col min="1" max="10" width="9.33203125" style="328" bestFit="1" customWidth="1"/>
    <col min="11" max="11" width="18.83203125" style="328" customWidth="1"/>
    <col min="12" max="16384" width="9.33203125" style="328" bestFit="1" customWidth="1"/>
  </cols>
  <sheetData>
    <row r="9" ht="34.5" customHeight="1"/>
    <row r="10" spans="1:11" ht="11.25" customHeight="1">
      <c r="A10" s="329" t="s">
        <v>0</v>
      </c>
      <c r="B10" s="329"/>
      <c r="C10" s="329"/>
      <c r="D10" s="329"/>
      <c r="E10" s="329"/>
      <c r="F10" s="329"/>
      <c r="G10" s="329"/>
      <c r="H10" s="329"/>
      <c r="I10" s="329"/>
      <c r="J10" s="329"/>
      <c r="K10" s="329"/>
    </row>
    <row r="11" spans="1:11" ht="11.25" customHeight="1">
      <c r="A11" s="329"/>
      <c r="B11" s="329"/>
      <c r="C11" s="329"/>
      <c r="D11" s="329"/>
      <c r="E11" s="329"/>
      <c r="F11" s="329"/>
      <c r="G11" s="329"/>
      <c r="H11" s="329"/>
      <c r="I11" s="329"/>
      <c r="J11" s="329"/>
      <c r="K11" s="329"/>
    </row>
    <row r="12" spans="1:11" ht="11.25" customHeight="1">
      <c r="A12" s="329"/>
      <c r="B12" s="329"/>
      <c r="C12" s="329"/>
      <c r="D12" s="329"/>
      <c r="E12" s="329"/>
      <c r="F12" s="329"/>
      <c r="G12" s="329"/>
      <c r="H12" s="329"/>
      <c r="I12" s="329"/>
      <c r="J12" s="329"/>
      <c r="K12" s="329"/>
    </row>
    <row r="13" spans="1:11" ht="11.25" customHeight="1">
      <c r="A13" s="329"/>
      <c r="B13" s="329"/>
      <c r="C13" s="329"/>
      <c r="D13" s="329"/>
      <c r="E13" s="329"/>
      <c r="F13" s="329"/>
      <c r="G13" s="329"/>
      <c r="H13" s="329"/>
      <c r="I13" s="329"/>
      <c r="J13" s="329"/>
      <c r="K13" s="329"/>
    </row>
    <row r="14" spans="1:11" ht="11.25" customHeight="1">
      <c r="A14" s="329" t="s">
        <v>1</v>
      </c>
      <c r="B14" s="329"/>
      <c r="C14" s="329"/>
      <c r="D14" s="329"/>
      <c r="E14" s="329"/>
      <c r="F14" s="329"/>
      <c r="G14" s="329"/>
      <c r="H14" s="329"/>
      <c r="I14" s="329"/>
      <c r="J14" s="329"/>
      <c r="K14" s="329"/>
    </row>
    <row r="15" spans="1:11" ht="11.25" customHeight="1">
      <c r="A15" s="329"/>
      <c r="B15" s="329"/>
      <c r="C15" s="329"/>
      <c r="D15" s="329"/>
      <c r="E15" s="329"/>
      <c r="F15" s="329"/>
      <c r="G15" s="329"/>
      <c r="H15" s="329"/>
      <c r="I15" s="329"/>
      <c r="J15" s="329"/>
      <c r="K15" s="329"/>
    </row>
    <row r="16" spans="1:11" ht="11.25" customHeight="1">
      <c r="A16" s="329"/>
      <c r="B16" s="329"/>
      <c r="C16" s="329"/>
      <c r="D16" s="329"/>
      <c r="E16" s="329"/>
      <c r="F16" s="329"/>
      <c r="G16" s="329"/>
      <c r="H16" s="329"/>
      <c r="I16" s="329"/>
      <c r="J16" s="329"/>
      <c r="K16" s="329"/>
    </row>
    <row r="17" spans="1:11" ht="11.25" customHeight="1">
      <c r="A17" s="329"/>
      <c r="B17" s="329"/>
      <c r="C17" s="329"/>
      <c r="D17" s="329"/>
      <c r="E17" s="329"/>
      <c r="F17" s="329"/>
      <c r="G17" s="329"/>
      <c r="H17" s="329"/>
      <c r="I17" s="329"/>
      <c r="J17" s="329"/>
      <c r="K17" s="329"/>
    </row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</sheetData>
  <sheetProtection/>
  <mergeCells count="2">
    <mergeCell ref="A10:K13"/>
    <mergeCell ref="A14:K17"/>
  </mergeCells>
  <printOptions/>
  <pageMargins left="2.165277777777778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4"/>
  <sheetViews>
    <sheetView showZeros="0" zoomScale="70" zoomScaleNormal="70" zoomScaleSheetLayoutView="100" workbookViewId="0" topLeftCell="A1">
      <pane xSplit="1" ySplit="5" topLeftCell="B12" activePane="bottomRight" state="frozen"/>
      <selection pane="bottomRight" activeCell="I8" sqref="I8"/>
    </sheetView>
  </sheetViews>
  <sheetFormatPr defaultColWidth="9" defaultRowHeight="11.25"/>
  <cols>
    <col min="1" max="1" width="50.33203125" style="111" customWidth="1"/>
    <col min="2" max="2" width="16.16015625" style="112" customWidth="1"/>
    <col min="3" max="3" width="16.16015625" style="113" customWidth="1"/>
    <col min="4" max="4" width="16.16015625" style="112" customWidth="1"/>
    <col min="5" max="5" width="19.5" style="114" customWidth="1"/>
    <col min="6" max="7" width="12" style="112" customWidth="1"/>
    <col min="8" max="16384" width="9.33203125" style="112" bestFit="1" customWidth="1"/>
  </cols>
  <sheetData>
    <row r="1" ht="12">
      <c r="A1" s="115" t="s">
        <v>131</v>
      </c>
    </row>
    <row r="2" spans="1:5" s="108" customFormat="1" ht="34.5" customHeight="1">
      <c r="A2" s="116" t="s">
        <v>132</v>
      </c>
      <c r="B2" s="116"/>
      <c r="C2" s="116"/>
      <c r="D2" s="116"/>
      <c r="E2" s="117"/>
    </row>
    <row r="3" spans="1:5" s="109" customFormat="1" ht="20.25" customHeight="1">
      <c r="A3" s="118"/>
      <c r="B3" s="119"/>
      <c r="C3" s="120" t="s">
        <v>17</v>
      </c>
      <c r="D3" s="121"/>
      <c r="E3" s="122"/>
    </row>
    <row r="4" spans="1:4" ht="23.25" customHeight="1">
      <c r="A4" s="123" t="s">
        <v>88</v>
      </c>
      <c r="B4" s="63" t="s">
        <v>21</v>
      </c>
      <c r="C4" s="64" t="s">
        <v>118</v>
      </c>
      <c r="D4" s="66"/>
    </row>
    <row r="5" spans="1:4" ht="23.25" customHeight="1">
      <c r="A5" s="123"/>
      <c r="B5" s="124"/>
      <c r="C5" s="125" t="s">
        <v>22</v>
      </c>
      <c r="D5" s="63" t="s">
        <v>24</v>
      </c>
    </row>
    <row r="6" spans="1:7" ht="27.75" customHeight="1">
      <c r="A6" s="126" t="s">
        <v>105</v>
      </c>
      <c r="B6" s="127"/>
      <c r="C6" s="128"/>
      <c r="D6" s="129"/>
      <c r="E6" s="130"/>
      <c r="G6" s="131"/>
    </row>
    <row r="7" spans="1:7" ht="27.75" customHeight="1">
      <c r="A7" s="132" t="s">
        <v>133</v>
      </c>
      <c r="B7" s="133"/>
      <c r="C7" s="134"/>
      <c r="D7" s="135"/>
      <c r="E7" s="130"/>
      <c r="G7" s="131"/>
    </row>
    <row r="8" spans="1:4" ht="27.75" customHeight="1">
      <c r="A8" s="132" t="s">
        <v>106</v>
      </c>
      <c r="B8" s="133"/>
      <c r="C8" s="134"/>
      <c r="D8" s="135"/>
    </row>
    <row r="9" spans="1:4" ht="27.75" customHeight="1">
      <c r="A9" s="132" t="s">
        <v>134</v>
      </c>
      <c r="B9" s="133"/>
      <c r="C9" s="136"/>
      <c r="D9" s="135"/>
    </row>
    <row r="10" spans="1:4" ht="27.75" customHeight="1">
      <c r="A10" s="132" t="s">
        <v>135</v>
      </c>
      <c r="B10" s="133"/>
      <c r="C10" s="134"/>
      <c r="D10" s="135"/>
    </row>
    <row r="11" spans="1:4" ht="27.75" customHeight="1">
      <c r="A11" s="132" t="s">
        <v>136</v>
      </c>
      <c r="B11" s="133">
        <v>3222</v>
      </c>
      <c r="C11" s="134">
        <v>4090</v>
      </c>
      <c r="D11" s="135">
        <f>(C11-B11)/B11*100</f>
        <v>26.939788950962136</v>
      </c>
    </row>
    <row r="12" spans="1:4" ht="27.75" customHeight="1">
      <c r="A12" s="132" t="s">
        <v>107</v>
      </c>
      <c r="B12" s="133"/>
      <c r="C12" s="137"/>
      <c r="D12" s="135"/>
    </row>
    <row r="13" spans="1:4" ht="27.75" customHeight="1">
      <c r="A13" s="132" t="s">
        <v>137</v>
      </c>
      <c r="B13" s="133"/>
      <c r="C13" s="137"/>
      <c r="D13" s="135"/>
    </row>
    <row r="14" spans="1:4" ht="27.75" customHeight="1">
      <c r="A14" s="132" t="s">
        <v>108</v>
      </c>
      <c r="B14" s="133"/>
      <c r="C14" s="137"/>
      <c r="D14" s="135"/>
    </row>
    <row r="15" spans="1:4" ht="27.75" customHeight="1">
      <c r="A15" s="132" t="s">
        <v>138</v>
      </c>
      <c r="B15" s="133"/>
      <c r="C15" s="137"/>
      <c r="D15" s="135"/>
    </row>
    <row r="16" spans="1:7" ht="27.75" customHeight="1">
      <c r="A16" s="132" t="s">
        <v>109</v>
      </c>
      <c r="B16" s="133"/>
      <c r="C16" s="137"/>
      <c r="D16" s="135"/>
      <c r="E16" s="130"/>
      <c r="G16" s="131"/>
    </row>
    <row r="17" spans="1:7" ht="27.75" customHeight="1">
      <c r="A17" s="132" t="s">
        <v>139</v>
      </c>
      <c r="B17" s="133"/>
      <c r="C17" s="137"/>
      <c r="D17" s="135"/>
      <c r="E17" s="130"/>
      <c r="G17" s="131"/>
    </row>
    <row r="18" spans="1:7" ht="27.75" customHeight="1">
      <c r="A18" s="132"/>
      <c r="B18" s="133"/>
      <c r="C18" s="137"/>
      <c r="D18" s="135"/>
      <c r="E18" s="130"/>
      <c r="G18" s="131"/>
    </row>
    <row r="19" spans="1:5" s="110" customFormat="1" ht="27.75" customHeight="1">
      <c r="A19" s="138" t="s">
        <v>111</v>
      </c>
      <c r="B19" s="139">
        <v>3222</v>
      </c>
      <c r="C19" s="140">
        <v>4090</v>
      </c>
      <c r="D19" s="141">
        <f>(C19-B19)/B19*100</f>
        <v>26.939788950962136</v>
      </c>
      <c r="E19" s="142"/>
    </row>
    <row r="20" spans="1:4" ht="27.75" customHeight="1">
      <c r="A20" s="132" t="s">
        <v>80</v>
      </c>
      <c r="B20" s="136">
        <f>SUM(B21:B23)</f>
        <v>2824</v>
      </c>
      <c r="C20" s="136">
        <f>SUM(C21:C23)</f>
        <v>2624</v>
      </c>
      <c r="D20" s="135"/>
    </row>
    <row r="21" spans="1:4" ht="27.75" customHeight="1">
      <c r="A21" s="132" t="s">
        <v>112</v>
      </c>
      <c r="B21" s="136"/>
      <c r="C21" s="136"/>
      <c r="D21" s="143"/>
    </row>
    <row r="22" spans="1:4" ht="27.75" customHeight="1">
      <c r="A22" s="132" t="s">
        <v>113</v>
      </c>
      <c r="B22" s="133"/>
      <c r="C22" s="137"/>
      <c r="D22" s="143"/>
    </row>
    <row r="23" spans="1:9" ht="27.75" customHeight="1">
      <c r="A23" s="132" t="s">
        <v>140</v>
      </c>
      <c r="B23" s="136">
        <v>2824</v>
      </c>
      <c r="C23" s="136">
        <v>2624</v>
      </c>
      <c r="D23" s="135"/>
      <c r="I23" s="147"/>
    </row>
    <row r="24" spans="1:9" ht="27.75" customHeight="1">
      <c r="A24" s="144" t="s">
        <v>141</v>
      </c>
      <c r="B24" s="145">
        <f>B20+B19</f>
        <v>6046</v>
      </c>
      <c r="C24" s="145">
        <f>C20+C19</f>
        <v>6714</v>
      </c>
      <c r="D24" s="146"/>
      <c r="F24" s="114"/>
      <c r="I24" s="147"/>
    </row>
  </sheetData>
  <sheetProtection/>
  <mergeCells count="5">
    <mergeCell ref="A2:D2"/>
    <mergeCell ref="C3:D3"/>
    <mergeCell ref="C4:D4"/>
    <mergeCell ref="A4:A5"/>
    <mergeCell ref="B4:B5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7"/>
  <sheetViews>
    <sheetView workbookViewId="0" topLeftCell="A1">
      <selection activeCell="C11" sqref="C11"/>
    </sheetView>
  </sheetViews>
  <sheetFormatPr defaultColWidth="9" defaultRowHeight="21" customHeight="1"/>
  <cols>
    <col min="1" max="1" width="40" style="86" customWidth="1"/>
    <col min="2" max="2" width="19" style="87" customWidth="1"/>
    <col min="3" max="3" width="31.66015625" style="86" customWidth="1"/>
    <col min="4" max="4" width="18.33203125" style="87" customWidth="1"/>
    <col min="5" max="16384" width="9.33203125" style="86" bestFit="1" customWidth="1"/>
  </cols>
  <sheetData>
    <row r="1" ht="17.25" customHeight="1">
      <c r="A1" s="88" t="s">
        <v>142</v>
      </c>
    </row>
    <row r="2" spans="1:4" s="85" customFormat="1" ht="24.75" customHeight="1">
      <c r="A2" s="89" t="s">
        <v>143</v>
      </c>
      <c r="B2" s="89"/>
      <c r="C2" s="90"/>
      <c r="D2" s="90"/>
    </row>
    <row r="3" spans="1:4" ht="15.75" customHeight="1">
      <c r="A3" s="88"/>
      <c r="D3" s="91" t="s">
        <v>17</v>
      </c>
    </row>
    <row r="4" spans="1:4" ht="20.25" customHeight="1">
      <c r="A4" s="92" t="s">
        <v>144</v>
      </c>
      <c r="B4" s="93" t="s">
        <v>145</v>
      </c>
      <c r="C4" s="92" t="s">
        <v>144</v>
      </c>
      <c r="D4" s="93" t="s">
        <v>145</v>
      </c>
    </row>
    <row r="5" spans="1:4" ht="21" customHeight="1">
      <c r="A5" s="94" t="s">
        <v>146</v>
      </c>
      <c r="B5" s="95">
        <v>1223</v>
      </c>
      <c r="C5" s="96" t="s">
        <v>147</v>
      </c>
      <c r="D5" s="97">
        <v>72</v>
      </c>
    </row>
    <row r="6" spans="1:4" ht="21" customHeight="1">
      <c r="A6" s="98" t="s">
        <v>148</v>
      </c>
      <c r="B6" s="97">
        <v>761</v>
      </c>
      <c r="C6" s="96" t="s">
        <v>65</v>
      </c>
      <c r="D6" s="97">
        <v>112</v>
      </c>
    </row>
    <row r="7" spans="1:4" ht="21" customHeight="1">
      <c r="A7" s="99" t="s">
        <v>149</v>
      </c>
      <c r="B7" s="97">
        <v>625</v>
      </c>
      <c r="C7" s="96" t="s">
        <v>150</v>
      </c>
      <c r="D7" s="97">
        <v>106</v>
      </c>
    </row>
    <row r="8" spans="1:4" ht="21" customHeight="1">
      <c r="A8" s="99" t="s">
        <v>151</v>
      </c>
      <c r="B8" s="97">
        <v>136</v>
      </c>
      <c r="C8" s="100" t="s">
        <v>152</v>
      </c>
      <c r="D8" s="97">
        <v>6</v>
      </c>
    </row>
    <row r="9" spans="1:4" ht="21" customHeight="1">
      <c r="A9" s="98" t="s">
        <v>153</v>
      </c>
      <c r="B9" s="97">
        <v>206</v>
      </c>
      <c r="C9" s="96" t="s">
        <v>66</v>
      </c>
      <c r="D9" s="97">
        <v>138</v>
      </c>
    </row>
    <row r="10" spans="1:4" ht="21" customHeight="1">
      <c r="A10" s="99" t="s">
        <v>154</v>
      </c>
      <c r="B10" s="97">
        <v>144</v>
      </c>
      <c r="C10" s="96" t="s">
        <v>155</v>
      </c>
      <c r="D10" s="97">
        <v>138</v>
      </c>
    </row>
    <row r="11" spans="1:4" ht="21" customHeight="1">
      <c r="A11" s="98" t="s">
        <v>156</v>
      </c>
      <c r="B11" s="97">
        <v>5</v>
      </c>
      <c r="C11" s="96" t="s">
        <v>157</v>
      </c>
      <c r="D11" s="97">
        <v>138</v>
      </c>
    </row>
    <row r="12" spans="1:4" ht="21" customHeight="1">
      <c r="A12" s="99" t="s">
        <v>158</v>
      </c>
      <c r="B12" s="97">
        <v>27</v>
      </c>
      <c r="C12" s="96" t="s">
        <v>67</v>
      </c>
      <c r="D12" s="97">
        <v>401</v>
      </c>
    </row>
    <row r="13" spans="1:4" ht="21" customHeight="1">
      <c r="A13" s="98" t="s">
        <v>159</v>
      </c>
      <c r="B13" s="97">
        <v>80</v>
      </c>
      <c r="C13" s="96" t="s">
        <v>160</v>
      </c>
      <c r="D13" s="97">
        <v>116</v>
      </c>
    </row>
    <row r="14" spans="1:4" ht="21" customHeight="1">
      <c r="A14" s="98" t="s">
        <v>58</v>
      </c>
      <c r="B14" s="97">
        <v>0</v>
      </c>
      <c r="C14" s="96" t="s">
        <v>149</v>
      </c>
      <c r="D14" s="97">
        <v>116</v>
      </c>
    </row>
    <row r="15" spans="1:4" ht="21" customHeight="1">
      <c r="A15" s="96" t="s">
        <v>59</v>
      </c>
      <c r="B15" s="97">
        <v>0</v>
      </c>
      <c r="C15" s="96" t="s">
        <v>161</v>
      </c>
      <c r="D15" s="97">
        <v>20</v>
      </c>
    </row>
    <row r="16" spans="1:4" ht="21" customHeight="1">
      <c r="A16" s="96" t="s">
        <v>60</v>
      </c>
      <c r="B16" s="97">
        <v>26</v>
      </c>
      <c r="C16" s="96" t="s">
        <v>162</v>
      </c>
      <c r="D16" s="97">
        <v>265</v>
      </c>
    </row>
    <row r="17" spans="1:4" ht="21" customHeight="1">
      <c r="A17" s="99" t="s">
        <v>163</v>
      </c>
      <c r="B17" s="97"/>
      <c r="C17" s="96" t="s">
        <v>164</v>
      </c>
      <c r="D17" s="97">
        <v>265</v>
      </c>
    </row>
    <row r="18" spans="1:4" ht="21" customHeight="1">
      <c r="A18" s="98" t="s">
        <v>165</v>
      </c>
      <c r="B18" s="97">
        <v>26</v>
      </c>
      <c r="C18" s="96" t="s">
        <v>68</v>
      </c>
      <c r="D18" s="97">
        <v>0</v>
      </c>
    </row>
    <row r="19" spans="1:4" ht="21" customHeight="1">
      <c r="A19" s="98" t="s">
        <v>166</v>
      </c>
      <c r="B19" s="97">
        <v>26</v>
      </c>
      <c r="C19" s="96" t="s">
        <v>167</v>
      </c>
      <c r="D19" s="97">
        <v>830</v>
      </c>
    </row>
    <row r="20" spans="1:4" ht="21" customHeight="1">
      <c r="A20" s="96" t="s">
        <v>61</v>
      </c>
      <c r="B20" s="97">
        <v>1200</v>
      </c>
      <c r="C20" s="96" t="s">
        <v>168</v>
      </c>
      <c r="D20" s="97">
        <v>300</v>
      </c>
    </row>
    <row r="21" spans="1:4" ht="21" customHeight="1">
      <c r="A21" s="98" t="s">
        <v>169</v>
      </c>
      <c r="B21" s="97">
        <v>1200</v>
      </c>
      <c r="C21" s="96" t="s">
        <v>170</v>
      </c>
      <c r="D21" s="97">
        <v>440</v>
      </c>
    </row>
    <row r="22" spans="1:4" ht="21" customHeight="1">
      <c r="A22" s="98" t="s">
        <v>171</v>
      </c>
      <c r="B22" s="97">
        <v>1200</v>
      </c>
      <c r="C22" s="96" t="s">
        <v>172</v>
      </c>
      <c r="D22" s="97">
        <v>440</v>
      </c>
    </row>
    <row r="23" spans="1:4" ht="21" customHeight="1">
      <c r="A23" s="96" t="s">
        <v>173</v>
      </c>
      <c r="B23" s="97">
        <v>6</v>
      </c>
      <c r="C23" s="96" t="s">
        <v>174</v>
      </c>
      <c r="D23" s="97">
        <v>90</v>
      </c>
    </row>
    <row r="24" spans="1:4" ht="21" customHeight="1">
      <c r="A24" s="98" t="s">
        <v>62</v>
      </c>
      <c r="B24" s="97">
        <v>23</v>
      </c>
      <c r="C24" s="96" t="s">
        <v>175</v>
      </c>
      <c r="D24" s="97">
        <v>27150</v>
      </c>
    </row>
    <row r="25" spans="1:4" ht="21" customHeight="1">
      <c r="A25" s="98" t="s">
        <v>176</v>
      </c>
      <c r="B25" s="97">
        <v>23</v>
      </c>
      <c r="C25" s="96" t="s">
        <v>177</v>
      </c>
      <c r="D25" s="97">
        <v>150</v>
      </c>
    </row>
    <row r="26" spans="1:4" ht="21" customHeight="1">
      <c r="A26" s="99" t="s">
        <v>178</v>
      </c>
      <c r="B26" s="97">
        <v>23</v>
      </c>
      <c r="C26" s="96" t="s">
        <v>179</v>
      </c>
      <c r="D26" s="97">
        <v>27000</v>
      </c>
    </row>
    <row r="27" spans="1:4" ht="21" customHeight="1">
      <c r="A27" s="96" t="s">
        <v>180</v>
      </c>
      <c r="B27" s="97">
        <v>559</v>
      </c>
      <c r="C27" s="96" t="s">
        <v>181</v>
      </c>
      <c r="D27" s="97">
        <v>27000</v>
      </c>
    </row>
    <row r="28" spans="1:4" ht="21" customHeight="1">
      <c r="A28" s="96" t="s">
        <v>182</v>
      </c>
      <c r="B28" s="97">
        <v>273</v>
      </c>
      <c r="C28" s="96" t="s">
        <v>183</v>
      </c>
      <c r="D28" s="97">
        <v>0</v>
      </c>
    </row>
    <row r="29" spans="1:4" ht="21" customHeight="1">
      <c r="A29" s="96" t="s">
        <v>184</v>
      </c>
      <c r="B29" s="97">
        <v>23</v>
      </c>
      <c r="C29" s="100" t="s">
        <v>72</v>
      </c>
      <c r="D29" s="97">
        <v>0</v>
      </c>
    </row>
    <row r="30" spans="1:4" ht="21" customHeight="1">
      <c r="A30" s="96" t="s">
        <v>185</v>
      </c>
      <c r="B30" s="97">
        <v>120</v>
      </c>
      <c r="C30" s="96" t="s">
        <v>186</v>
      </c>
      <c r="D30" s="97"/>
    </row>
    <row r="31" spans="1:4" ht="21" customHeight="1">
      <c r="A31" s="96" t="s">
        <v>187</v>
      </c>
      <c r="B31" s="97">
        <v>150</v>
      </c>
      <c r="C31" s="101" t="s">
        <v>74</v>
      </c>
      <c r="D31" s="97"/>
    </row>
    <row r="32" spans="1:4" ht="21" customHeight="1">
      <c r="A32" s="96" t="s">
        <v>188</v>
      </c>
      <c r="B32" s="97">
        <v>12</v>
      </c>
      <c r="C32" s="96" t="s">
        <v>189</v>
      </c>
      <c r="D32" s="97"/>
    </row>
    <row r="33" spans="1:4" ht="21" customHeight="1">
      <c r="A33" s="96" t="s">
        <v>190</v>
      </c>
      <c r="B33" s="97">
        <v>4</v>
      </c>
      <c r="C33" s="100" t="s">
        <v>191</v>
      </c>
      <c r="D33" s="97"/>
    </row>
    <row r="34" spans="1:4" ht="21" customHeight="1">
      <c r="A34" s="96" t="s">
        <v>192</v>
      </c>
      <c r="B34" s="97">
        <v>20</v>
      </c>
      <c r="C34" s="96" t="s">
        <v>77</v>
      </c>
      <c r="D34" s="97"/>
    </row>
    <row r="35" spans="1:4" ht="21" customHeight="1">
      <c r="A35" s="96" t="s">
        <v>193</v>
      </c>
      <c r="B35" s="97">
        <v>114</v>
      </c>
      <c r="C35" s="96" t="s">
        <v>78</v>
      </c>
      <c r="D35" s="97"/>
    </row>
    <row r="36" spans="1:4" ht="21" customHeight="1">
      <c r="A36" s="96" t="s">
        <v>194</v>
      </c>
      <c r="B36" s="97">
        <v>42</v>
      </c>
      <c r="C36" s="102"/>
      <c r="D36" s="103"/>
    </row>
    <row r="37" spans="1:4" ht="21" customHeight="1">
      <c r="A37" s="104" t="s">
        <v>195</v>
      </c>
      <c r="B37" s="105">
        <v>42</v>
      </c>
      <c r="C37" s="106" t="s">
        <v>196</v>
      </c>
      <c r="D37" s="107">
        <f>B5+B14+B15+B16+B20++B24+B27+D6+D9+D12+D18+D19+D24+D28+D29+D30+D31+D32+D33+D34+D35+B35</f>
        <v>31776</v>
      </c>
    </row>
  </sheetData>
  <sheetProtection/>
  <mergeCells count="1">
    <mergeCell ref="A2:D2"/>
  </mergeCells>
  <printOptions horizontalCentered="1"/>
  <pageMargins left="0.5905511811023623" right="0.31496062992125984" top="0.5905511811023623" bottom="0.9842519685039371" header="0.2362204724409449" footer="0.07874015748031496"/>
  <pageSetup fitToHeight="0" horizontalDpi="600" verticalDpi="600" orientation="portrait" paperSize="9" scale="8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61"/>
  <sheetViews>
    <sheetView workbookViewId="0" topLeftCell="A25">
      <selection activeCell="A2" sqref="A2:D2"/>
    </sheetView>
  </sheetViews>
  <sheetFormatPr defaultColWidth="12.16015625" defaultRowHeight="11.25"/>
  <cols>
    <col min="1" max="1" width="43.5" style="55" customWidth="1"/>
    <col min="2" max="2" width="19" style="56" customWidth="1"/>
    <col min="3" max="3" width="18" style="56" customWidth="1"/>
    <col min="4" max="4" width="17.66015625" style="56" customWidth="1"/>
    <col min="5" max="16384" width="12.16015625" style="55" customWidth="1"/>
  </cols>
  <sheetData>
    <row r="1" spans="1:7" s="48" customFormat="1" ht="15" customHeight="1">
      <c r="A1" s="57" t="s">
        <v>197</v>
      </c>
      <c r="B1" s="57"/>
      <c r="C1" s="57"/>
      <c r="D1" s="57"/>
      <c r="E1" s="57"/>
      <c r="F1" s="57"/>
      <c r="G1" s="57"/>
    </row>
    <row r="2" spans="1:4" s="49" customFormat="1" ht="23.25" customHeight="1">
      <c r="A2" s="58" t="s">
        <v>198</v>
      </c>
      <c r="B2" s="58"/>
      <c r="C2" s="58"/>
      <c r="D2" s="58"/>
    </row>
    <row r="3" spans="1:4" s="50" customFormat="1" ht="18" customHeight="1">
      <c r="A3" s="59"/>
      <c r="B3" s="60"/>
      <c r="C3" s="61"/>
      <c r="D3" s="62" t="s">
        <v>17</v>
      </c>
    </row>
    <row r="4" spans="1:4" s="51" customFormat="1" ht="22.5" customHeight="1">
      <c r="A4" s="63" t="s">
        <v>18</v>
      </c>
      <c r="B4" s="64" t="s">
        <v>199</v>
      </c>
      <c r="C4" s="65"/>
      <c r="D4" s="66"/>
    </row>
    <row r="5" spans="1:4" s="52" customFormat="1" ht="22.5" customHeight="1">
      <c r="A5" s="67"/>
      <c r="B5" s="68" t="s">
        <v>200</v>
      </c>
      <c r="C5" s="69" t="s">
        <v>201</v>
      </c>
      <c r="D5" s="69" t="s">
        <v>202</v>
      </c>
    </row>
    <row r="6" spans="1:5" s="53" customFormat="1" ht="25.5" customHeight="1">
      <c r="A6" s="70" t="s">
        <v>57</v>
      </c>
      <c r="B6" s="71">
        <v>1223</v>
      </c>
      <c r="C6" s="72">
        <v>1138</v>
      </c>
      <c r="D6" s="73">
        <v>85</v>
      </c>
      <c r="E6" s="74"/>
    </row>
    <row r="7" spans="1:5" s="53" customFormat="1" ht="25.5" customHeight="1">
      <c r="A7" s="75" t="s">
        <v>58</v>
      </c>
      <c r="B7" s="76"/>
      <c r="C7" s="77"/>
      <c r="D7" s="73"/>
      <c r="E7" s="77"/>
    </row>
    <row r="8" spans="1:5" s="53" customFormat="1" ht="25.5" customHeight="1">
      <c r="A8" s="75" t="s">
        <v>59</v>
      </c>
      <c r="B8" s="76"/>
      <c r="C8" s="77"/>
      <c r="D8" s="73"/>
      <c r="E8" s="77"/>
    </row>
    <row r="9" spans="1:5" s="53" customFormat="1" ht="25.5" customHeight="1">
      <c r="A9" s="75" t="s">
        <v>60</v>
      </c>
      <c r="B9" s="76">
        <v>26</v>
      </c>
      <c r="C9" s="77">
        <v>26</v>
      </c>
      <c r="D9" s="73"/>
      <c r="E9" s="77"/>
    </row>
    <row r="10" spans="1:5" s="53" customFormat="1" ht="25.5" customHeight="1">
      <c r="A10" s="75" t="s">
        <v>61</v>
      </c>
      <c r="B10" s="76">
        <v>1200</v>
      </c>
      <c r="C10" s="77"/>
      <c r="D10" s="73">
        <v>1200</v>
      </c>
      <c r="E10" s="77"/>
    </row>
    <row r="11" spans="1:5" s="53" customFormat="1" ht="25.5" customHeight="1">
      <c r="A11" s="75" t="s">
        <v>62</v>
      </c>
      <c r="B11" s="76">
        <v>23</v>
      </c>
      <c r="C11" s="77">
        <v>23</v>
      </c>
      <c r="D11" s="73"/>
      <c r="E11" s="77"/>
    </row>
    <row r="12" spans="1:5" s="53" customFormat="1" ht="25.5" customHeight="1">
      <c r="A12" s="75" t="s">
        <v>63</v>
      </c>
      <c r="B12" s="76">
        <v>559</v>
      </c>
      <c r="C12" s="77">
        <v>559</v>
      </c>
      <c r="D12" s="73"/>
      <c r="E12" s="77"/>
    </row>
    <row r="13" spans="1:5" s="53" customFormat="1" ht="25.5" customHeight="1">
      <c r="A13" s="78" t="s">
        <v>64</v>
      </c>
      <c r="B13" s="76">
        <v>114</v>
      </c>
      <c r="C13" s="77">
        <v>114</v>
      </c>
      <c r="D13" s="73"/>
      <c r="E13" s="77"/>
    </row>
    <row r="14" spans="1:5" s="53" customFormat="1" ht="25.5" customHeight="1">
      <c r="A14" s="78" t="s">
        <v>65</v>
      </c>
      <c r="B14" s="76">
        <v>112</v>
      </c>
      <c r="C14" s="77">
        <v>112</v>
      </c>
      <c r="D14" s="73"/>
      <c r="E14" s="77"/>
    </row>
    <row r="15" spans="1:5" s="53" customFormat="1" ht="25.5" customHeight="1">
      <c r="A15" s="78" t="s">
        <v>66</v>
      </c>
      <c r="B15" s="76">
        <v>138</v>
      </c>
      <c r="C15" s="77"/>
      <c r="D15" s="73">
        <v>138</v>
      </c>
      <c r="E15" s="77"/>
    </row>
    <row r="16" spans="1:5" s="53" customFormat="1" ht="25.5" customHeight="1">
      <c r="A16" s="78" t="s">
        <v>67</v>
      </c>
      <c r="B16" s="76">
        <v>401</v>
      </c>
      <c r="C16" s="77">
        <v>391</v>
      </c>
      <c r="D16" s="73">
        <v>10</v>
      </c>
      <c r="E16" s="77"/>
    </row>
    <row r="17" spans="1:5" s="53" customFormat="1" ht="25.5" customHeight="1">
      <c r="A17" s="78" t="s">
        <v>68</v>
      </c>
      <c r="B17" s="76"/>
      <c r="C17" s="77"/>
      <c r="D17" s="73"/>
      <c r="E17" s="77"/>
    </row>
    <row r="18" spans="1:5" s="53" customFormat="1" ht="25.5" customHeight="1">
      <c r="A18" s="78" t="s">
        <v>69</v>
      </c>
      <c r="B18" s="76">
        <v>830</v>
      </c>
      <c r="C18" s="77"/>
      <c r="D18" s="73">
        <v>830</v>
      </c>
      <c r="E18" s="77"/>
    </row>
    <row r="19" spans="1:5" s="53" customFormat="1" ht="25.5" customHeight="1">
      <c r="A19" s="78" t="s">
        <v>70</v>
      </c>
      <c r="B19" s="76">
        <v>27150</v>
      </c>
      <c r="C19" s="77"/>
      <c r="D19" s="73">
        <v>27150</v>
      </c>
      <c r="E19" s="77"/>
    </row>
    <row r="20" spans="1:5" s="53" customFormat="1" ht="25.5" customHeight="1">
      <c r="A20" s="78" t="s">
        <v>71</v>
      </c>
      <c r="B20" s="76"/>
      <c r="C20" s="77"/>
      <c r="D20" s="73"/>
      <c r="E20" s="77"/>
    </row>
    <row r="21" spans="1:5" s="53" customFormat="1" ht="25.5" customHeight="1">
      <c r="A21" s="78" t="s">
        <v>72</v>
      </c>
      <c r="B21" s="76"/>
      <c r="C21" s="77"/>
      <c r="D21" s="73"/>
      <c r="E21" s="77"/>
    </row>
    <row r="22" spans="1:5" s="53" customFormat="1" ht="25.5" customHeight="1">
      <c r="A22" s="78" t="s">
        <v>186</v>
      </c>
      <c r="B22" s="76"/>
      <c r="C22" s="77"/>
      <c r="D22" s="73"/>
      <c r="E22" s="77"/>
    </row>
    <row r="23" spans="1:5" s="50" customFormat="1" ht="25.5" customHeight="1">
      <c r="A23" s="78" t="s">
        <v>74</v>
      </c>
      <c r="B23" s="76"/>
      <c r="C23" s="77"/>
      <c r="D23" s="73"/>
      <c r="E23" s="77"/>
    </row>
    <row r="24" spans="1:5" s="50" customFormat="1" ht="25.5" customHeight="1">
      <c r="A24" s="78" t="s">
        <v>189</v>
      </c>
      <c r="B24" s="76"/>
      <c r="C24" s="77"/>
      <c r="D24" s="73"/>
      <c r="E24" s="77"/>
    </row>
    <row r="25" spans="1:5" s="50" customFormat="1" ht="25.5" customHeight="1">
      <c r="A25" s="78" t="s">
        <v>203</v>
      </c>
      <c r="B25" s="76"/>
      <c r="C25" s="77"/>
      <c r="D25" s="73"/>
      <c r="E25" s="77"/>
    </row>
    <row r="26" spans="1:5" s="50" customFormat="1" ht="25.5" customHeight="1">
      <c r="A26" s="78" t="s">
        <v>77</v>
      </c>
      <c r="B26" s="76"/>
      <c r="C26" s="79"/>
      <c r="D26" s="73"/>
      <c r="E26" s="79"/>
    </row>
    <row r="27" spans="1:4" s="50" customFormat="1" ht="25.5" customHeight="1">
      <c r="A27" s="78" t="s">
        <v>78</v>
      </c>
      <c r="B27" s="76"/>
      <c r="C27" s="79"/>
      <c r="D27" s="73"/>
    </row>
    <row r="28" spans="1:4" s="54" customFormat="1" ht="25.5" customHeight="1">
      <c r="A28" s="80" t="s">
        <v>79</v>
      </c>
      <c r="B28" s="81">
        <f>SUM(B6:B27)</f>
        <v>31776</v>
      </c>
      <c r="C28" s="82">
        <f>SUM(C6:C26)</f>
        <v>2363</v>
      </c>
      <c r="D28" s="83">
        <f>B28-C28</f>
        <v>29413</v>
      </c>
    </row>
    <row r="38" ht="15">
      <c r="A38" s="84"/>
    </row>
    <row r="39" ht="15">
      <c r="A39" s="84"/>
    </row>
    <row r="40" ht="15">
      <c r="A40" s="84"/>
    </row>
    <row r="41" ht="15">
      <c r="A41" s="84"/>
    </row>
    <row r="42" ht="15">
      <c r="A42" s="84"/>
    </row>
    <row r="43" ht="15">
      <c r="A43" s="84"/>
    </row>
    <row r="44" ht="15">
      <c r="A44" s="84"/>
    </row>
    <row r="45" ht="15">
      <c r="A45" s="84"/>
    </row>
    <row r="46" ht="15">
      <c r="A46" s="84"/>
    </row>
    <row r="47" ht="15">
      <c r="A47" s="84"/>
    </row>
    <row r="48" ht="15">
      <c r="A48" s="84"/>
    </row>
    <row r="49" ht="15">
      <c r="A49" s="84"/>
    </row>
    <row r="50" ht="15">
      <c r="A50" s="84"/>
    </row>
    <row r="51" ht="15">
      <c r="A51" s="84"/>
    </row>
    <row r="52" ht="15">
      <c r="A52" s="84"/>
    </row>
    <row r="53" ht="15">
      <c r="A53" s="84"/>
    </row>
    <row r="54" ht="15">
      <c r="A54" s="84"/>
    </row>
    <row r="55" ht="15">
      <c r="A55" s="84"/>
    </row>
    <row r="56" ht="15">
      <c r="A56" s="84"/>
    </row>
    <row r="57" ht="15">
      <c r="A57" s="84"/>
    </row>
    <row r="58" ht="15">
      <c r="A58" s="84"/>
    </row>
    <row r="59" ht="15">
      <c r="A59" s="84"/>
    </row>
    <row r="60" ht="15">
      <c r="A60" s="84"/>
    </row>
    <row r="61" ht="15">
      <c r="A61" s="84"/>
    </row>
  </sheetData>
  <sheetProtection/>
  <mergeCells count="3">
    <mergeCell ref="A2:D2"/>
    <mergeCell ref="B4:D4"/>
    <mergeCell ref="A4:A5"/>
  </mergeCells>
  <printOptions/>
  <pageMargins left="1.0236220472440944" right="0.7480314960629921" top="0.5902777777777778" bottom="0.7479166666666667" header="0.3541666666666667" footer="0.5118110236220472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60"/>
  <sheetViews>
    <sheetView workbookViewId="0" topLeftCell="A1">
      <selection activeCell="K8" sqref="K8"/>
    </sheetView>
  </sheetViews>
  <sheetFormatPr defaultColWidth="9" defaultRowHeight="11.25"/>
  <cols>
    <col min="1" max="1" width="47.83203125" style="32" customWidth="1"/>
    <col min="2" max="2" width="50.5" style="33" customWidth="1"/>
    <col min="3" max="16384" width="9.33203125" style="34" bestFit="1" customWidth="1"/>
  </cols>
  <sheetData>
    <row r="1" ht="15" customHeight="1">
      <c r="A1" s="2" t="s">
        <v>204</v>
      </c>
    </row>
    <row r="2" spans="1:2" s="30" customFormat="1" ht="52.5" customHeight="1">
      <c r="A2" s="35" t="s">
        <v>205</v>
      </c>
      <c r="B2" s="35"/>
    </row>
    <row r="3" spans="1:2" ht="12">
      <c r="A3" s="36" t="s">
        <v>206</v>
      </c>
      <c r="B3" s="36"/>
    </row>
    <row r="4" spans="1:2" ht="25.5" customHeight="1">
      <c r="A4" s="37" t="s">
        <v>207</v>
      </c>
      <c r="B4" s="37" t="s">
        <v>118</v>
      </c>
    </row>
    <row r="5" spans="1:2" s="31" customFormat="1" ht="21" customHeight="1">
      <c r="A5" s="38" t="s">
        <v>208</v>
      </c>
      <c r="B5" s="39">
        <f>SUM(B6:B12)</f>
        <v>810</v>
      </c>
    </row>
    <row r="6" spans="1:2" s="2" customFormat="1" ht="21" customHeight="1">
      <c r="A6" s="40" t="s">
        <v>209</v>
      </c>
      <c r="B6" s="41">
        <v>221</v>
      </c>
    </row>
    <row r="7" spans="1:2" s="2" customFormat="1" ht="21" customHeight="1">
      <c r="A7" s="40" t="s">
        <v>210</v>
      </c>
      <c r="B7" s="41">
        <v>247</v>
      </c>
    </row>
    <row r="8" spans="1:2" s="2" customFormat="1" ht="21" customHeight="1">
      <c r="A8" s="40" t="s">
        <v>211</v>
      </c>
      <c r="B8" s="41"/>
    </row>
    <row r="9" spans="1:2" s="2" customFormat="1" ht="21" customHeight="1">
      <c r="A9" s="40" t="s">
        <v>212</v>
      </c>
      <c r="B9" s="41">
        <v>342</v>
      </c>
    </row>
    <row r="10" spans="1:2" s="2" customFormat="1" ht="21" customHeight="1">
      <c r="A10" s="40" t="s">
        <v>213</v>
      </c>
      <c r="B10" s="41"/>
    </row>
    <row r="11" spans="1:2" s="2" customFormat="1" ht="21" customHeight="1">
      <c r="A11" s="40" t="s">
        <v>214</v>
      </c>
      <c r="B11" s="41"/>
    </row>
    <row r="12" spans="1:2" s="2" customFormat="1" ht="21" customHeight="1">
      <c r="A12" s="40" t="s">
        <v>215</v>
      </c>
      <c r="B12" s="41"/>
    </row>
    <row r="13" spans="1:2" s="31" customFormat="1" ht="21" customHeight="1">
      <c r="A13" s="42" t="s">
        <v>216</v>
      </c>
      <c r="B13" s="41">
        <f>SUM(B14:B40)</f>
        <v>849</v>
      </c>
    </row>
    <row r="14" spans="1:2" s="2" customFormat="1" ht="21" customHeight="1">
      <c r="A14" s="40" t="s">
        <v>217</v>
      </c>
      <c r="B14" s="41">
        <v>216</v>
      </c>
    </row>
    <row r="15" spans="1:2" s="2" customFormat="1" ht="21" customHeight="1">
      <c r="A15" s="40" t="s">
        <v>218</v>
      </c>
      <c r="B15" s="41">
        <v>8</v>
      </c>
    </row>
    <row r="16" spans="1:2" s="2" customFormat="1" ht="21" customHeight="1">
      <c r="A16" s="40" t="s">
        <v>219</v>
      </c>
      <c r="B16" s="41">
        <v>20</v>
      </c>
    </row>
    <row r="17" spans="1:2" s="2" customFormat="1" ht="21" customHeight="1">
      <c r="A17" s="40" t="s">
        <v>220</v>
      </c>
      <c r="B17" s="41"/>
    </row>
    <row r="18" spans="1:2" s="2" customFormat="1" ht="21" customHeight="1">
      <c r="A18" s="40" t="s">
        <v>221</v>
      </c>
      <c r="B18" s="41">
        <v>9</v>
      </c>
    </row>
    <row r="19" spans="1:2" s="2" customFormat="1" ht="21" customHeight="1">
      <c r="A19" s="40" t="s">
        <v>222</v>
      </c>
      <c r="B19" s="41">
        <v>65</v>
      </c>
    </row>
    <row r="20" spans="1:2" s="2" customFormat="1" ht="21" customHeight="1">
      <c r="A20" s="40" t="s">
        <v>223</v>
      </c>
      <c r="B20" s="41">
        <v>26</v>
      </c>
    </row>
    <row r="21" spans="1:2" s="2" customFormat="1" ht="21" customHeight="1">
      <c r="A21" s="40" t="s">
        <v>224</v>
      </c>
      <c r="B21" s="41">
        <v>49</v>
      </c>
    </row>
    <row r="22" spans="1:2" s="2" customFormat="1" ht="21" customHeight="1">
      <c r="A22" s="40" t="s">
        <v>225</v>
      </c>
      <c r="B22" s="41"/>
    </row>
    <row r="23" spans="1:2" s="2" customFormat="1" ht="21" customHeight="1">
      <c r="A23" s="40" t="s">
        <v>226</v>
      </c>
      <c r="B23" s="41">
        <v>40</v>
      </c>
    </row>
    <row r="24" spans="1:2" s="2" customFormat="1" ht="21" customHeight="1">
      <c r="A24" s="40" t="s">
        <v>227</v>
      </c>
      <c r="B24" s="41"/>
    </row>
    <row r="25" spans="1:2" s="2" customFormat="1" ht="21" customHeight="1">
      <c r="A25" s="40" t="s">
        <v>228</v>
      </c>
      <c r="B25" s="41">
        <v>26</v>
      </c>
    </row>
    <row r="26" spans="1:2" s="2" customFormat="1" ht="21" customHeight="1">
      <c r="A26" s="40" t="s">
        <v>229</v>
      </c>
      <c r="B26" s="41">
        <v>17</v>
      </c>
    </row>
    <row r="27" spans="1:2" s="2" customFormat="1" ht="21" customHeight="1">
      <c r="A27" s="40" t="s">
        <v>230</v>
      </c>
      <c r="B27" s="41"/>
    </row>
    <row r="28" spans="1:2" s="2" customFormat="1" ht="21" customHeight="1">
      <c r="A28" s="40" t="s">
        <v>231</v>
      </c>
      <c r="B28" s="41">
        <v>9</v>
      </c>
    </row>
    <row r="29" spans="1:2" s="2" customFormat="1" ht="21" customHeight="1">
      <c r="A29" s="40" t="s">
        <v>232</v>
      </c>
      <c r="B29" s="41"/>
    </row>
    <row r="30" spans="1:2" s="2" customFormat="1" ht="21" customHeight="1">
      <c r="A30" s="40" t="s">
        <v>233</v>
      </c>
      <c r="B30" s="41"/>
    </row>
    <row r="31" spans="1:2" s="2" customFormat="1" ht="21" customHeight="1">
      <c r="A31" s="40" t="s">
        <v>234</v>
      </c>
      <c r="B31" s="41"/>
    </row>
    <row r="32" spans="1:2" s="2" customFormat="1" ht="21" customHeight="1">
      <c r="A32" s="43" t="s">
        <v>235</v>
      </c>
      <c r="B32" s="44"/>
    </row>
    <row r="33" spans="1:2" s="2" customFormat="1" ht="20.25" customHeight="1">
      <c r="A33" s="40" t="s">
        <v>236</v>
      </c>
      <c r="B33" s="41">
        <v>165</v>
      </c>
    </row>
    <row r="34" spans="1:2" s="2" customFormat="1" ht="20.25" customHeight="1">
      <c r="A34" s="40" t="s">
        <v>237</v>
      </c>
      <c r="B34" s="41">
        <v>80</v>
      </c>
    </row>
    <row r="35" spans="1:2" s="2" customFormat="1" ht="20.25" customHeight="1">
      <c r="A35" s="40" t="s">
        <v>238</v>
      </c>
      <c r="B35" s="41">
        <v>35</v>
      </c>
    </row>
    <row r="36" spans="1:2" s="2" customFormat="1" ht="20.25" customHeight="1">
      <c r="A36" s="40" t="s">
        <v>239</v>
      </c>
      <c r="B36" s="41"/>
    </row>
    <row r="37" spans="1:2" s="2" customFormat="1" ht="20.25" customHeight="1">
      <c r="A37" s="40" t="s">
        <v>240</v>
      </c>
      <c r="B37" s="41">
        <v>15</v>
      </c>
    </row>
    <row r="38" spans="1:2" s="2" customFormat="1" ht="20.25" customHeight="1">
      <c r="A38" s="40" t="s">
        <v>241</v>
      </c>
      <c r="B38" s="41">
        <v>68</v>
      </c>
    </row>
    <row r="39" spans="1:2" s="2" customFormat="1" ht="20.25" customHeight="1">
      <c r="A39" s="40" t="s">
        <v>242</v>
      </c>
      <c r="B39" s="41"/>
    </row>
    <row r="40" spans="1:2" s="2" customFormat="1" ht="20.25" customHeight="1">
      <c r="A40" s="40" t="s">
        <v>243</v>
      </c>
      <c r="B40" s="41">
        <v>1</v>
      </c>
    </row>
    <row r="41" spans="1:2" s="31" customFormat="1" ht="21.75" customHeight="1">
      <c r="A41" s="42" t="s">
        <v>244</v>
      </c>
      <c r="B41" s="41">
        <f>SUM(B42:B57)</f>
        <v>704</v>
      </c>
    </row>
    <row r="42" spans="1:2" s="2" customFormat="1" ht="20.25" customHeight="1">
      <c r="A42" s="40" t="s">
        <v>245</v>
      </c>
      <c r="B42" s="41">
        <v>18</v>
      </c>
    </row>
    <row r="43" spans="1:2" s="2" customFormat="1" ht="20.25" customHeight="1">
      <c r="A43" s="40" t="s">
        <v>246</v>
      </c>
      <c r="B43" s="41">
        <v>105</v>
      </c>
    </row>
    <row r="44" spans="1:2" s="2" customFormat="1" ht="20.25" customHeight="1">
      <c r="A44" s="40" t="s">
        <v>247</v>
      </c>
      <c r="B44" s="41"/>
    </row>
    <row r="45" spans="1:2" s="2" customFormat="1" ht="20.25" customHeight="1">
      <c r="A45" s="40" t="s">
        <v>248</v>
      </c>
      <c r="B45" s="41"/>
    </row>
    <row r="46" spans="1:2" s="2" customFormat="1" ht="20.25" customHeight="1">
      <c r="A46" s="40" t="s">
        <v>249</v>
      </c>
      <c r="B46" s="41">
        <v>550</v>
      </c>
    </row>
    <row r="47" spans="1:2" s="2" customFormat="1" ht="20.25" customHeight="1">
      <c r="A47" s="40" t="s">
        <v>250</v>
      </c>
      <c r="B47" s="41"/>
    </row>
    <row r="48" spans="1:2" s="2" customFormat="1" ht="20.25" customHeight="1">
      <c r="A48" s="40" t="s">
        <v>251</v>
      </c>
      <c r="B48" s="41"/>
    </row>
    <row r="49" spans="1:2" s="2" customFormat="1" ht="20.25" customHeight="1">
      <c r="A49" s="40" t="s">
        <v>252</v>
      </c>
      <c r="B49" s="41"/>
    </row>
    <row r="50" spans="1:2" s="2" customFormat="1" ht="20.25" customHeight="1">
      <c r="A50" s="40" t="s">
        <v>253</v>
      </c>
      <c r="B50" s="41"/>
    </row>
    <row r="51" spans="1:2" s="2" customFormat="1" ht="20.25" customHeight="1">
      <c r="A51" s="40" t="s">
        <v>254</v>
      </c>
      <c r="B51" s="41"/>
    </row>
    <row r="52" spans="1:2" s="2" customFormat="1" ht="20.25" customHeight="1">
      <c r="A52" s="40" t="s">
        <v>255</v>
      </c>
      <c r="B52" s="41"/>
    </row>
    <row r="53" spans="1:2" s="2" customFormat="1" ht="20.25" customHeight="1">
      <c r="A53" s="40" t="s">
        <v>256</v>
      </c>
      <c r="B53" s="41"/>
    </row>
    <row r="54" spans="1:2" s="2" customFormat="1" ht="20.25" customHeight="1">
      <c r="A54" s="40" t="s">
        <v>257</v>
      </c>
      <c r="B54" s="41">
        <v>7</v>
      </c>
    </row>
    <row r="55" spans="1:2" s="2" customFormat="1" ht="20.25" customHeight="1">
      <c r="A55" s="40" t="s">
        <v>258</v>
      </c>
      <c r="B55" s="41">
        <v>24</v>
      </c>
    </row>
    <row r="56" spans="1:2" s="2" customFormat="1" ht="20.25" customHeight="1">
      <c r="A56" s="40" t="s">
        <v>259</v>
      </c>
      <c r="B56" s="41"/>
    </row>
    <row r="57" spans="1:2" s="2" customFormat="1" ht="20.25" customHeight="1">
      <c r="A57" s="40" t="s">
        <v>260</v>
      </c>
      <c r="B57" s="45"/>
    </row>
    <row r="58" spans="1:2" s="2" customFormat="1" ht="20.25" customHeight="1">
      <c r="A58" s="42" t="s">
        <v>261</v>
      </c>
      <c r="B58" s="45"/>
    </row>
    <row r="59" spans="1:2" s="2" customFormat="1" ht="20.25" customHeight="1">
      <c r="A59" s="42" t="s">
        <v>262</v>
      </c>
      <c r="B59" s="45"/>
    </row>
    <row r="60" spans="1:2" s="31" customFormat="1" ht="20.25" customHeight="1">
      <c r="A60" s="46" t="s">
        <v>263</v>
      </c>
      <c r="B60" s="47">
        <f>SUM(B5,B13,B41,B58,B59)</f>
        <v>2363</v>
      </c>
    </row>
  </sheetData>
  <sheetProtection/>
  <mergeCells count="2">
    <mergeCell ref="A2:B2"/>
    <mergeCell ref="A3:B3"/>
  </mergeCells>
  <printOptions/>
  <pageMargins left="1.141732283464567" right="0.7480314960629921" top="0.5902777777777778" bottom="0.8899999999999999" header="0.3541666666666667" footer="0.5118110236220472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Q7"/>
  <sheetViews>
    <sheetView showGridLines="0" showZeros="0" workbookViewId="0" topLeftCell="A1">
      <selection activeCell="E9" sqref="E9"/>
    </sheetView>
  </sheetViews>
  <sheetFormatPr defaultColWidth="10.5" defaultRowHeight="18.75" customHeight="1"/>
  <cols>
    <col min="1" max="1" width="14.66015625" style="0" customWidth="1"/>
    <col min="2" max="2" width="7.66015625" style="0" customWidth="1"/>
    <col min="3" max="3" width="20.5" style="0" customWidth="1"/>
    <col min="4" max="4" width="18.83203125" style="0" customWidth="1"/>
    <col min="5" max="5" width="20.66015625" style="0" customWidth="1"/>
    <col min="6" max="6" width="20" style="0" customWidth="1"/>
    <col min="7" max="7" width="20.83203125" style="0" customWidth="1"/>
    <col min="8" max="246" width="10.33203125" style="0" customWidth="1"/>
  </cols>
  <sheetData>
    <row r="1" spans="1:173" ht="16.5" customHeight="1">
      <c r="A1" s="2" t="s">
        <v>264</v>
      </c>
      <c r="D1" s="3"/>
      <c r="E1" s="4"/>
      <c r="F1" s="5"/>
      <c r="G1" s="6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</row>
    <row r="2" spans="1:173" ht="29.25" customHeight="1">
      <c r="A2" s="7" t="s">
        <v>265</v>
      </c>
      <c r="B2" s="7"/>
      <c r="C2" s="7"/>
      <c r="D2" s="7"/>
      <c r="E2" s="7"/>
      <c r="F2" s="7"/>
      <c r="G2" s="7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</row>
    <row r="3" spans="4:173" ht="24.75" customHeight="1">
      <c r="D3" s="9"/>
      <c r="E3" s="10"/>
      <c r="F3" s="5"/>
      <c r="G3" s="6" t="s">
        <v>17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</row>
    <row r="4" spans="1:169" ht="43.5" customHeight="1">
      <c r="A4" s="11" t="s">
        <v>266</v>
      </c>
      <c r="B4" s="12"/>
      <c r="C4" s="13" t="s">
        <v>267</v>
      </c>
      <c r="D4" s="14" t="s">
        <v>268</v>
      </c>
      <c r="E4" s="14"/>
      <c r="F4" s="14"/>
      <c r="G4" s="15" t="s">
        <v>269</v>
      </c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</row>
    <row r="5" spans="1:169" ht="43.5" customHeight="1">
      <c r="A5" s="17"/>
      <c r="B5" s="18"/>
      <c r="C5" s="13"/>
      <c r="D5" s="19" t="s">
        <v>270</v>
      </c>
      <c r="E5" s="20" t="s">
        <v>271</v>
      </c>
      <c r="F5" s="21" t="s">
        <v>272</v>
      </c>
      <c r="G5" s="1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</row>
    <row r="6" spans="1:169" s="1" customFormat="1" ht="43.5" customHeight="1">
      <c r="A6" s="22">
        <v>15</v>
      </c>
      <c r="B6" s="23"/>
      <c r="C6" s="24"/>
      <c r="D6" s="25">
        <v>15</v>
      </c>
      <c r="E6" s="20">
        <v>0</v>
      </c>
      <c r="F6" s="26">
        <v>15</v>
      </c>
      <c r="G6" s="27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</row>
    <row r="7" spans="1:7" ht="207" customHeight="1">
      <c r="A7" s="29" t="s">
        <v>273</v>
      </c>
      <c r="B7" s="29"/>
      <c r="C7" s="29"/>
      <c r="D7" s="29"/>
      <c r="E7" s="29"/>
      <c r="F7" s="29"/>
      <c r="G7" s="29"/>
    </row>
  </sheetData>
  <sheetProtection/>
  <mergeCells count="7">
    <mergeCell ref="A2:G2"/>
    <mergeCell ref="D4:F4"/>
    <mergeCell ref="A6:B6"/>
    <mergeCell ref="A7:G7"/>
    <mergeCell ref="C4:C5"/>
    <mergeCell ref="G4:G5"/>
    <mergeCell ref="A4:B5"/>
  </mergeCells>
  <printOptions horizont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9"/>
  <sheetViews>
    <sheetView workbookViewId="0" topLeftCell="A1">
      <selection activeCell="A16" sqref="A16"/>
    </sheetView>
  </sheetViews>
  <sheetFormatPr defaultColWidth="9" defaultRowHeight="11.25"/>
  <cols>
    <col min="1" max="1" width="112.83203125" style="0" customWidth="1"/>
  </cols>
  <sheetData>
    <row r="1" ht="49.5" customHeight="1">
      <c r="A1" s="325" t="s">
        <v>2</v>
      </c>
    </row>
    <row r="2" ht="30" customHeight="1">
      <c r="A2" s="326" t="s">
        <v>3</v>
      </c>
    </row>
    <row r="3" ht="30" customHeight="1">
      <c r="A3" s="326" t="s">
        <v>4</v>
      </c>
    </row>
    <row r="4" ht="30" customHeight="1">
      <c r="A4" s="326" t="s">
        <v>5</v>
      </c>
    </row>
    <row r="5" ht="30" customHeight="1">
      <c r="A5" s="326" t="s">
        <v>6</v>
      </c>
    </row>
    <row r="6" ht="30" customHeight="1">
      <c r="A6" s="326" t="s">
        <v>7</v>
      </c>
    </row>
    <row r="7" ht="30" customHeight="1">
      <c r="A7" s="326" t="s">
        <v>8</v>
      </c>
    </row>
    <row r="8" ht="30" customHeight="1">
      <c r="A8" s="326" t="s">
        <v>9</v>
      </c>
    </row>
    <row r="9" ht="30" customHeight="1">
      <c r="A9" s="326" t="s">
        <v>10</v>
      </c>
    </row>
    <row r="10" ht="30" customHeight="1">
      <c r="A10" s="326" t="s">
        <v>11</v>
      </c>
    </row>
    <row r="11" ht="30" customHeight="1">
      <c r="A11" s="326" t="s">
        <v>12</v>
      </c>
    </row>
    <row r="12" ht="30" customHeight="1">
      <c r="A12" s="326" t="s">
        <v>13</v>
      </c>
    </row>
    <row r="13" ht="30" customHeight="1">
      <c r="A13" s="326" t="s">
        <v>14</v>
      </c>
    </row>
    <row r="14" ht="24.75" customHeight="1">
      <c r="A14" s="327"/>
    </row>
    <row r="15" ht="24.75" customHeight="1">
      <c r="A15" s="327"/>
    </row>
    <row r="16" ht="24.75" customHeight="1">
      <c r="A16" s="327"/>
    </row>
    <row r="17" ht="24.75" customHeight="1">
      <c r="A17" s="327"/>
    </row>
    <row r="18" ht="24.75" customHeight="1">
      <c r="A18" s="327"/>
    </row>
    <row r="19" ht="24.75" customHeight="1">
      <c r="A19" s="327"/>
    </row>
    <row r="20" ht="24.75" customHeight="1"/>
    <row r="21" ht="24.75" customHeight="1"/>
  </sheetData>
  <sheetProtection/>
  <printOptions/>
  <pageMargins left="0.5118055555555555" right="0.5902777777777778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6"/>
  <sheetViews>
    <sheetView showZeros="0" zoomScaleSheetLayoutView="85" workbookViewId="0" topLeftCell="A1">
      <pane xSplit="1" ySplit="5" topLeftCell="B6" activePane="bottomRight" state="frozen"/>
      <selection pane="bottomRight" activeCell="J21" sqref="J21"/>
    </sheetView>
  </sheetViews>
  <sheetFormatPr defaultColWidth="9" defaultRowHeight="11.25"/>
  <cols>
    <col min="1" max="1" width="35.83203125" style="286" customWidth="1"/>
    <col min="2" max="3" width="14.83203125" style="286" customWidth="1"/>
    <col min="4" max="4" width="10.33203125" style="287" customWidth="1"/>
    <col min="5" max="5" width="15" style="288" customWidth="1"/>
    <col min="6" max="6" width="14" style="289" customWidth="1"/>
    <col min="7" max="7" width="15" style="286" bestFit="1" customWidth="1"/>
    <col min="8" max="16384" width="9.33203125" style="286" bestFit="1" customWidth="1"/>
  </cols>
  <sheetData>
    <row r="1" ht="12">
      <c r="A1" s="283" t="s">
        <v>15</v>
      </c>
    </row>
    <row r="2" spans="1:6" s="282" customFormat="1" ht="21" customHeight="1">
      <c r="A2" s="290" t="s">
        <v>16</v>
      </c>
      <c r="B2" s="290"/>
      <c r="C2" s="290"/>
      <c r="D2" s="290"/>
      <c r="E2" s="290"/>
      <c r="F2" s="290"/>
    </row>
    <row r="3" spans="1:6" s="283" customFormat="1" ht="12.75" customHeight="1">
      <c r="A3" s="291"/>
      <c r="B3" s="291"/>
      <c r="C3" s="291"/>
      <c r="D3" s="292"/>
      <c r="E3" s="293"/>
      <c r="F3" s="294" t="s">
        <v>17</v>
      </c>
    </row>
    <row r="4" spans="1:6" s="283" customFormat="1" ht="16.5" customHeight="1">
      <c r="A4" s="295" t="s">
        <v>18</v>
      </c>
      <c r="B4" s="296" t="s">
        <v>19</v>
      </c>
      <c r="C4" s="297" t="s">
        <v>20</v>
      </c>
      <c r="D4" s="298" t="s">
        <v>21</v>
      </c>
      <c r="E4" s="299"/>
      <c r="F4" s="300"/>
    </row>
    <row r="5" spans="1:6" s="284" customFormat="1" ht="16.5" customHeight="1">
      <c r="A5" s="301"/>
      <c r="B5" s="302"/>
      <c r="C5" s="297" t="s">
        <v>22</v>
      </c>
      <c r="D5" s="303" t="s">
        <v>22</v>
      </c>
      <c r="E5" s="304" t="s">
        <v>23</v>
      </c>
      <c r="F5" s="297" t="s">
        <v>24</v>
      </c>
    </row>
    <row r="6" spans="1:6" s="283" customFormat="1" ht="20.25" customHeight="1">
      <c r="A6" s="305" t="s">
        <v>25</v>
      </c>
      <c r="B6" s="306">
        <f>SUM(B7:B19)</f>
        <v>43549</v>
      </c>
      <c r="C6" s="306">
        <f>SUM(C7:C19)</f>
        <v>49776</v>
      </c>
      <c r="D6" s="306">
        <f>SUM(D7:D19)</f>
        <v>58114</v>
      </c>
      <c r="E6" s="307"/>
      <c r="F6" s="308"/>
    </row>
    <row r="7" spans="1:6" s="283" customFormat="1" ht="20.25" customHeight="1">
      <c r="A7" s="305" t="s">
        <v>26</v>
      </c>
      <c r="B7" s="207">
        <v>25647</v>
      </c>
      <c r="C7" s="136">
        <v>28490</v>
      </c>
      <c r="D7" s="207">
        <v>38085</v>
      </c>
      <c r="E7" s="309">
        <f>D7/C7*100</f>
        <v>133.67848367848367</v>
      </c>
      <c r="F7" s="308">
        <f>(D7-C7)/C7*100</f>
        <v>33.67848367848368</v>
      </c>
    </row>
    <row r="8" spans="1:6" s="283" customFormat="1" ht="20.25" customHeight="1">
      <c r="A8" s="305" t="s">
        <v>27</v>
      </c>
      <c r="B8" s="207">
        <v>4177</v>
      </c>
      <c r="C8" s="136">
        <v>4820</v>
      </c>
      <c r="D8" s="207">
        <v>3614</v>
      </c>
      <c r="E8" s="309">
        <f aca="true" t="shared" si="0" ref="E8:E15">D8/C8*100</f>
        <v>74.97925311203319</v>
      </c>
      <c r="F8" s="308">
        <f aca="true" t="shared" si="1" ref="F8:F15">(D8-C8)/C8*100</f>
        <v>-25.020746887966805</v>
      </c>
    </row>
    <row r="9" spans="1:6" s="283" customFormat="1" ht="20.25" customHeight="1">
      <c r="A9" s="305" t="s">
        <v>28</v>
      </c>
      <c r="B9" s="207">
        <v>616</v>
      </c>
      <c r="C9" s="136">
        <v>592</v>
      </c>
      <c r="D9" s="207">
        <v>2269</v>
      </c>
      <c r="E9" s="309">
        <f t="shared" si="0"/>
        <v>383.27702702702703</v>
      </c>
      <c r="F9" s="308">
        <f t="shared" si="1"/>
        <v>283.27702702702703</v>
      </c>
    </row>
    <row r="10" spans="1:6" s="283" customFormat="1" ht="20.25" customHeight="1">
      <c r="A10" s="305" t="s">
        <v>29</v>
      </c>
      <c r="B10" s="207">
        <v>0</v>
      </c>
      <c r="C10" s="136">
        <v>44</v>
      </c>
      <c r="D10" s="207">
        <v>13</v>
      </c>
      <c r="E10" s="309">
        <f t="shared" si="0"/>
        <v>29.545454545454547</v>
      </c>
      <c r="F10" s="308">
        <f t="shared" si="1"/>
        <v>-70.45454545454545</v>
      </c>
    </row>
    <row r="11" spans="1:6" s="283" customFormat="1" ht="20.25" customHeight="1">
      <c r="A11" s="305" t="s">
        <v>30</v>
      </c>
      <c r="B11" s="207">
        <v>4216</v>
      </c>
      <c r="C11" s="136">
        <v>5550</v>
      </c>
      <c r="D11" s="207">
        <v>4528</v>
      </c>
      <c r="E11" s="309">
        <f t="shared" si="0"/>
        <v>81.58558558558559</v>
      </c>
      <c r="F11" s="308">
        <f t="shared" si="1"/>
        <v>-18.414414414414416</v>
      </c>
    </row>
    <row r="12" spans="1:6" s="283" customFormat="1" ht="20.25" customHeight="1">
      <c r="A12" s="305" t="s">
        <v>31</v>
      </c>
      <c r="B12" s="207">
        <v>1288</v>
      </c>
      <c r="C12" s="136">
        <v>1580</v>
      </c>
      <c r="D12" s="207">
        <v>1496</v>
      </c>
      <c r="E12" s="309">
        <f t="shared" si="0"/>
        <v>94.68354430379748</v>
      </c>
      <c r="F12" s="308">
        <f t="shared" si="1"/>
        <v>-5.3164556962025316</v>
      </c>
    </row>
    <row r="13" spans="1:6" s="283" customFormat="1" ht="20.25" customHeight="1">
      <c r="A13" s="305" t="s">
        <v>32</v>
      </c>
      <c r="B13" s="207">
        <v>688</v>
      </c>
      <c r="C13" s="136">
        <v>705</v>
      </c>
      <c r="D13" s="207">
        <v>1722</v>
      </c>
      <c r="E13" s="309">
        <f t="shared" si="0"/>
        <v>244.2553191489362</v>
      </c>
      <c r="F13" s="308">
        <f t="shared" si="1"/>
        <v>144.25531914893617</v>
      </c>
    </row>
    <row r="14" spans="1:6" s="283" customFormat="1" ht="20.25" customHeight="1">
      <c r="A14" s="305" t="s">
        <v>33</v>
      </c>
      <c r="B14" s="207">
        <v>5163</v>
      </c>
      <c r="C14" s="136">
        <v>5975</v>
      </c>
      <c r="D14" s="207">
        <v>5422</v>
      </c>
      <c r="E14" s="309">
        <f t="shared" si="0"/>
        <v>90.74476987447699</v>
      </c>
      <c r="F14" s="308">
        <f t="shared" si="1"/>
        <v>-9.255230125523013</v>
      </c>
    </row>
    <row r="15" spans="1:9" s="283" customFormat="1" ht="20.25" customHeight="1">
      <c r="A15" s="305" t="s">
        <v>34</v>
      </c>
      <c r="B15" s="207">
        <v>1754</v>
      </c>
      <c r="C15" s="136">
        <v>2020</v>
      </c>
      <c r="D15" s="207">
        <v>965</v>
      </c>
      <c r="E15" s="309">
        <f t="shared" si="0"/>
        <v>47.77227722772277</v>
      </c>
      <c r="F15" s="308">
        <f t="shared" si="1"/>
        <v>-52.22772277227723</v>
      </c>
      <c r="G15" s="310"/>
      <c r="H15" s="310"/>
      <c r="I15" s="310"/>
    </row>
    <row r="16" spans="1:9" s="283" customFormat="1" ht="20.25" customHeight="1">
      <c r="A16" s="305" t="s">
        <v>35</v>
      </c>
      <c r="B16" s="207"/>
      <c r="C16" s="207"/>
      <c r="D16" s="207"/>
      <c r="E16" s="309"/>
      <c r="F16" s="308"/>
      <c r="G16" s="310"/>
      <c r="H16" s="310"/>
      <c r="I16" s="310"/>
    </row>
    <row r="17" spans="1:9" s="283" customFormat="1" ht="20.25" customHeight="1">
      <c r="A17" s="305" t="s">
        <v>36</v>
      </c>
      <c r="B17" s="207"/>
      <c r="C17" s="207"/>
      <c r="D17" s="207"/>
      <c r="E17" s="309"/>
      <c r="F17" s="308"/>
      <c r="G17" s="310"/>
      <c r="H17" s="310"/>
      <c r="I17" s="310"/>
    </row>
    <row r="18" spans="1:9" s="283" customFormat="1" ht="20.25" customHeight="1">
      <c r="A18" s="305" t="s">
        <v>37</v>
      </c>
      <c r="B18" s="207"/>
      <c r="C18" s="207"/>
      <c r="D18" s="207"/>
      <c r="E18" s="309"/>
      <c r="F18" s="308"/>
      <c r="G18" s="310"/>
      <c r="H18" s="310"/>
      <c r="I18" s="310"/>
    </row>
    <row r="19" spans="1:9" s="283" customFormat="1" ht="20.25" customHeight="1">
      <c r="A19" s="305" t="s">
        <v>38</v>
      </c>
      <c r="B19" s="207"/>
      <c r="C19" s="207"/>
      <c r="D19" s="207"/>
      <c r="E19" s="309"/>
      <c r="F19" s="309"/>
      <c r="G19" s="310"/>
      <c r="H19" s="310"/>
      <c r="I19" s="310"/>
    </row>
    <row r="20" spans="1:6" s="283" customFormat="1" ht="20.25" customHeight="1">
      <c r="A20" s="311" t="s">
        <v>39</v>
      </c>
      <c r="B20" s="207"/>
      <c r="C20" s="207"/>
      <c r="D20" s="207"/>
      <c r="E20" s="309"/>
      <c r="F20" s="308"/>
    </row>
    <row r="21" spans="1:6" s="283" customFormat="1" ht="20.25" customHeight="1">
      <c r="A21" s="311" t="s">
        <v>40</v>
      </c>
      <c r="B21" s="207"/>
      <c r="C21" s="136"/>
      <c r="D21" s="207"/>
      <c r="E21" s="309"/>
      <c r="F21" s="308"/>
    </row>
    <row r="22" spans="1:6" s="283" customFormat="1" ht="20.25" customHeight="1">
      <c r="A22" s="311" t="s">
        <v>41</v>
      </c>
      <c r="B22" s="207"/>
      <c r="C22" s="207"/>
      <c r="D22" s="207"/>
      <c r="E22" s="309"/>
      <c r="F22" s="308"/>
    </row>
    <row r="23" spans="1:6" s="283" customFormat="1" ht="20.25" customHeight="1">
      <c r="A23" s="311" t="s">
        <v>42</v>
      </c>
      <c r="B23" s="207"/>
      <c r="C23" s="207"/>
      <c r="D23" s="207"/>
      <c r="E23" s="309"/>
      <c r="F23" s="308"/>
    </row>
    <row r="24" spans="1:6" s="285" customFormat="1" ht="20.25" customHeight="1">
      <c r="A24" s="311" t="s">
        <v>43</v>
      </c>
      <c r="B24" s="207"/>
      <c r="C24" s="207"/>
      <c r="D24" s="207"/>
      <c r="E24" s="309"/>
      <c r="F24" s="308"/>
    </row>
    <row r="25" spans="1:6" s="283" customFormat="1" ht="20.25" customHeight="1">
      <c r="A25" s="311" t="s">
        <v>44</v>
      </c>
      <c r="B25" s="207"/>
      <c r="C25" s="207"/>
      <c r="D25" s="207"/>
      <c r="E25" s="309"/>
      <c r="F25" s="308"/>
    </row>
    <row r="26" spans="1:6" s="283" customFormat="1" ht="20.25" customHeight="1">
      <c r="A26" s="311" t="s">
        <v>45</v>
      </c>
      <c r="B26" s="207"/>
      <c r="C26" s="207"/>
      <c r="D26" s="207"/>
      <c r="E26" s="309"/>
      <c r="F26" s="308"/>
    </row>
    <row r="27" spans="1:6" s="283" customFormat="1" ht="18" customHeight="1">
      <c r="A27" s="312" t="s">
        <v>46</v>
      </c>
      <c r="B27" s="313">
        <f>SUM(B7:B26)</f>
        <v>43549</v>
      </c>
      <c r="C27" s="313">
        <f>SUM(C7:C26)</f>
        <v>49776</v>
      </c>
      <c r="D27" s="314">
        <f>SUM(D7:D26)</f>
        <v>58114</v>
      </c>
      <c r="E27" s="315">
        <f>D27/C27*100</f>
        <v>116.75104468016715</v>
      </c>
      <c r="F27" s="315">
        <f>E27/D27*100</f>
        <v>0.20090003214400515</v>
      </c>
    </row>
    <row r="28" spans="1:6" ht="18" customHeight="1">
      <c r="A28" s="316" t="s">
        <v>47</v>
      </c>
      <c r="B28" s="317">
        <f>SUM(B29:B34)</f>
        <v>601</v>
      </c>
      <c r="C28" s="317">
        <f>SUM(C29:C34)</f>
        <v>5098</v>
      </c>
      <c r="D28" s="317">
        <f>SUM(D29:D34)</f>
        <v>206661</v>
      </c>
      <c r="E28" s="309"/>
      <c r="F28" s="308"/>
    </row>
    <row r="29" spans="1:6" ht="20.25" customHeight="1">
      <c r="A29" s="316" t="s">
        <v>48</v>
      </c>
      <c r="B29" s="317"/>
      <c r="C29" s="318"/>
      <c r="D29" s="318"/>
      <c r="E29" s="309"/>
      <c r="F29" s="308"/>
    </row>
    <row r="30" spans="1:6" ht="20.25" customHeight="1">
      <c r="A30" s="319" t="s">
        <v>49</v>
      </c>
      <c r="B30" s="214"/>
      <c r="C30" s="214"/>
      <c r="D30" s="214"/>
      <c r="E30" s="309"/>
      <c r="F30" s="308"/>
    </row>
    <row r="31" spans="1:6" ht="20.25" customHeight="1">
      <c r="A31" s="319" t="s">
        <v>50</v>
      </c>
      <c r="B31" s="214"/>
      <c r="C31" s="214">
        <v>369</v>
      </c>
      <c r="D31" s="214">
        <v>401</v>
      </c>
      <c r="E31" s="309"/>
      <c r="F31" s="309"/>
    </row>
    <row r="32" spans="1:6" ht="20.25" customHeight="1">
      <c r="A32" s="319" t="s">
        <v>51</v>
      </c>
      <c r="B32" s="214"/>
      <c r="C32" s="214">
        <v>4058</v>
      </c>
      <c r="D32" s="214">
        <v>205588</v>
      </c>
      <c r="E32" s="309"/>
      <c r="F32" s="309"/>
    </row>
    <row r="33" spans="1:6" ht="20.25" customHeight="1">
      <c r="A33" s="319" t="s">
        <v>52</v>
      </c>
      <c r="B33" s="214"/>
      <c r="C33" s="214">
        <v>70</v>
      </c>
      <c r="D33" s="214">
        <v>71</v>
      </c>
      <c r="E33" s="309"/>
      <c r="F33" s="309"/>
    </row>
    <row r="34" spans="1:6" ht="20.25" customHeight="1">
      <c r="A34" s="320" t="s">
        <v>53</v>
      </c>
      <c r="B34" s="216">
        <v>601</v>
      </c>
      <c r="C34" s="216">
        <v>601</v>
      </c>
      <c r="D34" s="216">
        <v>601</v>
      </c>
      <c r="E34" s="309"/>
      <c r="F34" s="309"/>
    </row>
    <row r="35" spans="1:6" ht="20.25" customHeight="1">
      <c r="A35" s="321" t="s">
        <v>54</v>
      </c>
      <c r="B35" s="322">
        <f>B27+B29+B30+B31+B32+B33+B34</f>
        <v>44150</v>
      </c>
      <c r="C35" s="322">
        <f>C27+C29+C30+C31+C32+C33+C34</f>
        <v>54874</v>
      </c>
      <c r="D35" s="322">
        <f>D27+D29+D30+D31+D32+D33+D34</f>
        <v>264775</v>
      </c>
      <c r="E35" s="323"/>
      <c r="F35" s="323"/>
    </row>
    <row r="36" spans="1:6" ht="20.25" customHeight="1">
      <c r="A36" s="324"/>
      <c r="B36" s="324"/>
      <c r="C36" s="324"/>
      <c r="D36" s="324"/>
      <c r="E36" s="324"/>
      <c r="F36" s="324"/>
    </row>
  </sheetData>
  <sheetProtection/>
  <mergeCells count="6">
    <mergeCell ref="A2:F2"/>
    <mergeCell ref="D4:F4"/>
    <mergeCell ref="A36:F36"/>
    <mergeCell ref="A4:A5"/>
    <mergeCell ref="B4:B5"/>
    <mergeCell ref="C4:C5"/>
  </mergeCells>
  <printOptions horizontalCentered="1" verticalCentered="1"/>
  <pageMargins left="0.56" right="0.9842519685039371" top="0.9842519685039371" bottom="0.7874015748031497" header="0.5118110236220472" footer="0.7874015748031497"/>
  <pageSetup firstPageNumber="1" useFirstPageNumber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showZeros="0" zoomScaleSheetLayoutView="100" workbookViewId="0" topLeftCell="A1">
      <pane xSplit="1" ySplit="5" topLeftCell="B6" activePane="bottomRight" state="frozen"/>
      <selection pane="bottomRight" activeCell="A28" sqref="A28:IV28"/>
    </sheetView>
  </sheetViews>
  <sheetFormatPr defaultColWidth="9" defaultRowHeight="11.25"/>
  <cols>
    <col min="1" max="1" width="35.66015625" style="262" customWidth="1"/>
    <col min="2" max="2" width="15.5" style="187" customWidth="1"/>
    <col min="3" max="3" width="14.66015625" style="263" customWidth="1"/>
    <col min="4" max="4" width="12.5" style="187" customWidth="1"/>
    <col min="5" max="5" width="13.83203125" style="187" customWidth="1"/>
    <col min="6" max="6" width="14.16015625" style="187" customWidth="1"/>
    <col min="7" max="7" width="11" style="187" hidden="1" customWidth="1"/>
    <col min="8" max="8" width="12" style="187" hidden="1" customWidth="1"/>
    <col min="9" max="16384" width="9.33203125" style="187" bestFit="1" customWidth="1"/>
  </cols>
  <sheetData>
    <row r="1" ht="12">
      <c r="A1" s="264" t="s">
        <v>55</v>
      </c>
    </row>
    <row r="2" spans="1:6" s="184" customFormat="1" ht="21.75" customHeight="1">
      <c r="A2" s="265" t="s">
        <v>56</v>
      </c>
      <c r="B2" s="265"/>
      <c r="C2" s="265"/>
      <c r="D2" s="265"/>
      <c r="E2" s="265"/>
      <c r="F2" s="265"/>
    </row>
    <row r="3" spans="1:6" s="183" customFormat="1" ht="17.25" customHeight="1">
      <c r="A3" s="266"/>
      <c r="B3" s="267"/>
      <c r="C3" s="268"/>
      <c r="D3" s="267"/>
      <c r="E3" s="267"/>
      <c r="F3" s="269" t="s">
        <v>17</v>
      </c>
    </row>
    <row r="4" spans="1:6" s="183" customFormat="1" ht="18" customHeight="1">
      <c r="A4" s="270" t="s">
        <v>18</v>
      </c>
      <c r="B4" s="198" t="s">
        <v>19</v>
      </c>
      <c r="C4" s="240" t="s">
        <v>20</v>
      </c>
      <c r="D4" s="271" t="s">
        <v>21</v>
      </c>
      <c r="E4" s="272"/>
      <c r="F4" s="273"/>
    </row>
    <row r="5" spans="1:6" s="185" customFormat="1" ht="18" customHeight="1">
      <c r="A5" s="274"/>
      <c r="B5" s="201"/>
      <c r="C5" s="240" t="s">
        <v>22</v>
      </c>
      <c r="D5" s="243" t="s">
        <v>22</v>
      </c>
      <c r="E5" s="243" t="s">
        <v>23</v>
      </c>
      <c r="F5" s="63" t="s">
        <v>24</v>
      </c>
    </row>
    <row r="6" spans="1:8" s="183" customFormat="1" ht="20.25" customHeight="1">
      <c r="A6" s="78" t="s">
        <v>57</v>
      </c>
      <c r="B6" s="170">
        <v>2344</v>
      </c>
      <c r="C6" s="170">
        <v>2236.61</v>
      </c>
      <c r="D6" s="136">
        <v>1331</v>
      </c>
      <c r="E6" s="135">
        <f>(D6/C6)*100</f>
        <v>59.50970441874086</v>
      </c>
      <c r="F6" s="135">
        <f>(D6-B6)/C6*100</f>
        <v>-45.29175850953004</v>
      </c>
      <c r="G6" s="275" t="e">
        <f>(D6/B23-1)*100</f>
        <v>#DIV/0!</v>
      </c>
      <c r="H6" s="275" t="e">
        <f>F6-G6</f>
        <v>#DIV/0!</v>
      </c>
    </row>
    <row r="7" spans="1:8" s="183" customFormat="1" ht="20.25" customHeight="1">
      <c r="A7" s="78" t="s">
        <v>58</v>
      </c>
      <c r="B7" s="136"/>
      <c r="C7" s="136"/>
      <c r="D7" s="136"/>
      <c r="E7" s="135"/>
      <c r="F7" s="135"/>
      <c r="G7" s="275"/>
      <c r="H7" s="275"/>
    </row>
    <row r="8" spans="1:8" s="183" customFormat="1" ht="20.25" customHeight="1">
      <c r="A8" s="78" t="s">
        <v>59</v>
      </c>
      <c r="B8" s="136"/>
      <c r="C8" s="136"/>
      <c r="D8" s="136"/>
      <c r="E8" s="135"/>
      <c r="F8" s="135"/>
      <c r="G8" s="275" t="e">
        <f aca="true" t="shared" si="0" ref="G8:G20">(D8/B8-1)*100</f>
        <v>#DIV/0!</v>
      </c>
      <c r="H8" s="275" t="e">
        <f>F8-G8</f>
        <v>#DIV/0!</v>
      </c>
    </row>
    <row r="9" spans="1:8" s="183" customFormat="1" ht="20.25" customHeight="1">
      <c r="A9" s="78" t="s">
        <v>60</v>
      </c>
      <c r="B9" s="136">
        <v>36.9</v>
      </c>
      <c r="C9" s="136">
        <v>128</v>
      </c>
      <c r="D9" s="136">
        <v>25.2</v>
      </c>
      <c r="E9" s="135">
        <f>(D9/C9)*100</f>
        <v>19.6875</v>
      </c>
      <c r="F9" s="135">
        <f aca="true" t="shared" si="1" ref="F9:F19">(D9-B9)/C9*100</f>
        <v>-9.140625</v>
      </c>
      <c r="G9" s="275">
        <f t="shared" si="0"/>
        <v>-31.707317073170728</v>
      </c>
      <c r="H9" s="275">
        <f>F9-G9</f>
        <v>22.566692073170728</v>
      </c>
    </row>
    <row r="10" spans="1:8" s="183" customFormat="1" ht="20.25" customHeight="1">
      <c r="A10" s="78" t="s">
        <v>61</v>
      </c>
      <c r="B10" s="136">
        <v>865.8</v>
      </c>
      <c r="C10" s="136">
        <v>1301</v>
      </c>
      <c r="D10" s="136">
        <v>1171</v>
      </c>
      <c r="E10" s="135">
        <f aca="true" t="shared" si="2" ref="E10:E16">(D10/C10)*100</f>
        <v>90.00768639508071</v>
      </c>
      <c r="F10" s="135">
        <f t="shared" si="1"/>
        <v>23.45887778631822</v>
      </c>
      <c r="G10" s="275">
        <f t="shared" si="0"/>
        <v>35.250635250635256</v>
      </c>
      <c r="H10" s="275">
        <f>F10-G10</f>
        <v>-11.791757464317037</v>
      </c>
    </row>
    <row r="11" spans="1:8" s="183" customFormat="1" ht="20.25" customHeight="1">
      <c r="A11" s="78" t="s">
        <v>62</v>
      </c>
      <c r="B11" s="136">
        <v>36</v>
      </c>
      <c r="C11" s="136">
        <v>38</v>
      </c>
      <c r="D11" s="136">
        <v>21.2</v>
      </c>
      <c r="E11" s="135">
        <f t="shared" si="2"/>
        <v>55.78947368421052</v>
      </c>
      <c r="F11" s="135">
        <f t="shared" si="1"/>
        <v>-38.94736842105264</v>
      </c>
      <c r="G11" s="275">
        <f t="shared" si="0"/>
        <v>-41.11111111111111</v>
      </c>
      <c r="H11" s="275">
        <f aca="true" t="shared" si="3" ref="H11:H28">F11-G11</f>
        <v>2.16374269005847</v>
      </c>
    </row>
    <row r="12" spans="1:8" s="183" customFormat="1" ht="20.25" customHeight="1">
      <c r="A12" s="78" t="s">
        <v>63</v>
      </c>
      <c r="B12" s="136">
        <v>881.64</v>
      </c>
      <c r="C12" s="136">
        <v>913</v>
      </c>
      <c r="D12" s="136">
        <v>761.6</v>
      </c>
      <c r="E12" s="135">
        <f t="shared" si="2"/>
        <v>83.41730558598029</v>
      </c>
      <c r="F12" s="135">
        <f t="shared" si="1"/>
        <v>-13.147864184008759</v>
      </c>
      <c r="G12" s="275">
        <f t="shared" si="0"/>
        <v>-13.615534685359098</v>
      </c>
      <c r="H12" s="275">
        <f t="shared" si="3"/>
        <v>0.46767050135033905</v>
      </c>
    </row>
    <row r="13" spans="1:8" s="183" customFormat="1" ht="20.25" customHeight="1">
      <c r="A13" s="78" t="s">
        <v>64</v>
      </c>
      <c r="B13" s="136">
        <v>63.5</v>
      </c>
      <c r="C13" s="136">
        <v>560</v>
      </c>
      <c r="D13" s="136">
        <v>146.07</v>
      </c>
      <c r="E13" s="135">
        <f t="shared" si="2"/>
        <v>26.083928571428572</v>
      </c>
      <c r="F13" s="135">
        <f t="shared" si="1"/>
        <v>14.744642857142857</v>
      </c>
      <c r="G13" s="275">
        <f t="shared" si="0"/>
        <v>130.03149606299212</v>
      </c>
      <c r="H13" s="275">
        <f t="shared" si="3"/>
        <v>-115.28685320584927</v>
      </c>
    </row>
    <row r="14" spans="1:8" s="183" customFormat="1" ht="20.25" customHeight="1">
      <c r="A14" s="78" t="s">
        <v>65</v>
      </c>
      <c r="B14" s="136">
        <v>2056.19</v>
      </c>
      <c r="C14" s="136">
        <v>2388</v>
      </c>
      <c r="D14" s="136">
        <v>211.24</v>
      </c>
      <c r="E14" s="135">
        <f t="shared" si="2"/>
        <v>8.845896147403685</v>
      </c>
      <c r="F14" s="135">
        <f t="shared" si="1"/>
        <v>-77.25921273031827</v>
      </c>
      <c r="G14" s="275">
        <f t="shared" si="0"/>
        <v>-89.72663032112791</v>
      </c>
      <c r="H14" s="275">
        <f t="shared" si="3"/>
        <v>12.467417590809646</v>
      </c>
    </row>
    <row r="15" spans="1:8" s="183" customFormat="1" ht="20.25" customHeight="1">
      <c r="A15" s="78" t="s">
        <v>66</v>
      </c>
      <c r="B15" s="136">
        <v>261</v>
      </c>
      <c r="C15" s="136">
        <v>65</v>
      </c>
      <c r="D15" s="136">
        <v>57.8</v>
      </c>
      <c r="E15" s="135">
        <f t="shared" si="2"/>
        <v>88.92307692307692</v>
      </c>
      <c r="F15" s="135">
        <f t="shared" si="1"/>
        <v>-312.6153846153846</v>
      </c>
      <c r="G15" s="275">
        <f t="shared" si="0"/>
        <v>-77.85440613026819</v>
      </c>
      <c r="H15" s="275">
        <f t="shared" si="3"/>
        <v>-234.7609784851164</v>
      </c>
    </row>
    <row r="16" spans="1:8" s="183" customFormat="1" ht="20.25" customHeight="1">
      <c r="A16" s="78" t="s">
        <v>67</v>
      </c>
      <c r="B16" s="136">
        <v>395.67</v>
      </c>
      <c r="C16" s="136">
        <v>429.31</v>
      </c>
      <c r="D16" s="136">
        <v>420.87</v>
      </c>
      <c r="E16" s="135">
        <f t="shared" si="2"/>
        <v>98.03405464582703</v>
      </c>
      <c r="F16" s="135">
        <f t="shared" si="1"/>
        <v>5.869884232838738</v>
      </c>
      <c r="G16" s="275">
        <f t="shared" si="0"/>
        <v>6.368943816817052</v>
      </c>
      <c r="H16" s="275">
        <f t="shared" si="3"/>
        <v>-0.4990595839783136</v>
      </c>
    </row>
    <row r="17" spans="1:8" s="183" customFormat="1" ht="20.25" customHeight="1">
      <c r="A17" s="78" t="s">
        <v>68</v>
      </c>
      <c r="B17" s="136"/>
      <c r="C17" s="136"/>
      <c r="D17" s="136"/>
      <c r="E17" s="135"/>
      <c r="F17" s="135"/>
      <c r="G17" s="275" t="e">
        <f t="shared" si="0"/>
        <v>#DIV/0!</v>
      </c>
      <c r="H17" s="275" t="e">
        <f t="shared" si="3"/>
        <v>#DIV/0!</v>
      </c>
    </row>
    <row r="18" spans="1:8" s="183" customFormat="1" ht="20.25" customHeight="1">
      <c r="A18" s="78" t="s">
        <v>69</v>
      </c>
      <c r="B18" s="136">
        <v>1707.41</v>
      </c>
      <c r="C18" s="136">
        <v>1856</v>
      </c>
      <c r="D18" s="136">
        <v>200874.28</v>
      </c>
      <c r="E18" s="135">
        <f>(D18/C18)*100</f>
        <v>10822.967672413793</v>
      </c>
      <c r="F18" s="135">
        <f t="shared" si="1"/>
        <v>10730.973599137931</v>
      </c>
      <c r="G18" s="275">
        <f t="shared" si="0"/>
        <v>11664.85319870447</v>
      </c>
      <c r="H18" s="275">
        <f t="shared" si="3"/>
        <v>-933.8795995665387</v>
      </c>
    </row>
    <row r="19" spans="1:8" s="183" customFormat="1" ht="20.25" customHeight="1">
      <c r="A19" s="78" t="s">
        <v>70</v>
      </c>
      <c r="B19" s="136">
        <v>1136.56</v>
      </c>
      <c r="C19" s="136">
        <v>1201</v>
      </c>
      <c r="D19" s="136">
        <v>22866.56</v>
      </c>
      <c r="E19" s="135">
        <f>(D19/C19)*100</f>
        <v>1903.9600333055787</v>
      </c>
      <c r="F19" s="135">
        <f t="shared" si="1"/>
        <v>1809.3255620316402</v>
      </c>
      <c r="G19" s="275">
        <f t="shared" si="0"/>
        <v>1911.9096220173155</v>
      </c>
      <c r="H19" s="275">
        <f t="shared" si="3"/>
        <v>-102.58405998567537</v>
      </c>
    </row>
    <row r="20" spans="1:8" s="183" customFormat="1" ht="20.25" customHeight="1">
      <c r="A20" s="78" t="s">
        <v>71</v>
      </c>
      <c r="B20" s="136"/>
      <c r="C20" s="136"/>
      <c r="D20" s="136"/>
      <c r="E20" s="135"/>
      <c r="F20" s="135"/>
      <c r="G20" s="275" t="e">
        <f t="shared" si="0"/>
        <v>#DIV/0!</v>
      </c>
      <c r="H20" s="275" t="e">
        <f t="shared" si="3"/>
        <v>#DIV/0!</v>
      </c>
    </row>
    <row r="21" spans="1:8" s="183" customFormat="1" ht="20.25" customHeight="1">
      <c r="A21" s="78" t="s">
        <v>72</v>
      </c>
      <c r="B21" s="136"/>
      <c r="C21" s="136"/>
      <c r="D21" s="136"/>
      <c r="E21" s="135"/>
      <c r="F21" s="135"/>
      <c r="G21" s="275"/>
      <c r="H21" s="275"/>
    </row>
    <row r="22" spans="1:8" s="183" customFormat="1" ht="20.25" customHeight="1">
      <c r="A22" s="78" t="s">
        <v>73</v>
      </c>
      <c r="B22" s="136"/>
      <c r="C22" s="136"/>
      <c r="D22" s="136"/>
      <c r="E22" s="135"/>
      <c r="F22" s="135"/>
      <c r="G22" s="275"/>
      <c r="H22" s="275"/>
    </row>
    <row r="23" spans="1:8" s="183" customFormat="1" ht="20.25" customHeight="1">
      <c r="A23" s="176" t="s">
        <v>74</v>
      </c>
      <c r="B23" s="136"/>
      <c r="C23" s="136"/>
      <c r="D23" s="136"/>
      <c r="E23" s="135"/>
      <c r="F23" s="135"/>
      <c r="G23" s="275" t="e">
        <f>(D23/#REF!-1)*100</f>
        <v>#REF!</v>
      </c>
      <c r="H23" s="275" t="e">
        <f t="shared" si="3"/>
        <v>#REF!</v>
      </c>
    </row>
    <row r="24" spans="1:8" s="183" customFormat="1" ht="20.25" customHeight="1">
      <c r="A24" s="176" t="s">
        <v>75</v>
      </c>
      <c r="B24" s="136"/>
      <c r="C24" s="136"/>
      <c r="D24" s="136"/>
      <c r="E24" s="135"/>
      <c r="F24" s="135"/>
      <c r="G24" s="275"/>
      <c r="H24" s="275"/>
    </row>
    <row r="25" spans="1:8" s="183" customFormat="1" ht="20.25" customHeight="1">
      <c r="A25" s="78" t="s">
        <v>76</v>
      </c>
      <c r="B25" s="136">
        <v>1690</v>
      </c>
      <c r="C25" s="136">
        <v>1958</v>
      </c>
      <c r="D25" s="136">
        <v>180</v>
      </c>
      <c r="E25" s="135">
        <f>(D25/C25)*100</f>
        <v>9.19305413687436</v>
      </c>
      <c r="F25" s="135">
        <f>(D25-B25)/C25*100</f>
        <v>-77.11950970377937</v>
      </c>
      <c r="G25" s="275"/>
      <c r="H25" s="275"/>
    </row>
    <row r="26" spans="1:8" s="183" customFormat="1" ht="20.25" customHeight="1">
      <c r="A26" s="78" t="s">
        <v>77</v>
      </c>
      <c r="B26" s="136"/>
      <c r="C26" s="136"/>
      <c r="D26" s="171"/>
      <c r="E26" s="135"/>
      <c r="F26" s="135"/>
      <c r="G26" s="275"/>
      <c r="H26" s="275"/>
    </row>
    <row r="27" spans="1:8" s="183" customFormat="1" ht="20.25" customHeight="1">
      <c r="A27" s="78" t="s">
        <v>78</v>
      </c>
      <c r="B27" s="172"/>
      <c r="C27" s="136"/>
      <c r="D27" s="171"/>
      <c r="E27" s="135"/>
      <c r="F27" s="135"/>
      <c r="G27" s="275"/>
      <c r="H27" s="275"/>
    </row>
    <row r="28" spans="1:8" s="186" customFormat="1" ht="18" customHeight="1">
      <c r="A28" s="248" t="s">
        <v>79</v>
      </c>
      <c r="B28" s="174">
        <f>SUM(B6:B27)</f>
        <v>11474.67</v>
      </c>
      <c r="C28" s="276">
        <f>SUM(C6:C26)</f>
        <v>13073.920000000002</v>
      </c>
      <c r="D28" s="277">
        <f>SUM(D6:D26)</f>
        <v>228066.82</v>
      </c>
      <c r="E28" s="141">
        <f>(D28/C28)*100</f>
        <v>1744.4409939788525</v>
      </c>
      <c r="F28" s="141">
        <f>(D28-B28)/C28*100</f>
        <v>1656.673361929704</v>
      </c>
      <c r="G28" s="278">
        <f>(D28/B28-1)*100</f>
        <v>1887.567572749369</v>
      </c>
      <c r="H28" s="278">
        <f t="shared" si="3"/>
        <v>-230.89421081966498</v>
      </c>
    </row>
    <row r="29" spans="1:6" s="260" customFormat="1" ht="20.25" customHeight="1">
      <c r="A29" s="78" t="s">
        <v>80</v>
      </c>
      <c r="B29" s="171">
        <f>SUM(B30:B33)</f>
        <v>38098</v>
      </c>
      <c r="C29" s="136">
        <f>SUM(C30:C33)</f>
        <v>36261</v>
      </c>
      <c r="D29" s="171">
        <f>SUM(D30:D33)</f>
        <v>36708</v>
      </c>
      <c r="E29" s="135"/>
      <c r="F29" s="135"/>
    </row>
    <row r="30" spans="1:6" ht="20.25" customHeight="1">
      <c r="A30" s="78" t="s">
        <v>81</v>
      </c>
      <c r="B30" s="171">
        <v>34246</v>
      </c>
      <c r="C30" s="136">
        <v>32250</v>
      </c>
      <c r="D30" s="171">
        <v>32524</v>
      </c>
      <c r="E30" s="135"/>
      <c r="F30" s="135"/>
    </row>
    <row r="31" spans="1:6" ht="20.25" customHeight="1">
      <c r="A31" s="78" t="s">
        <v>82</v>
      </c>
      <c r="B31" s="171">
        <v>3251</v>
      </c>
      <c r="C31" s="178">
        <v>4011</v>
      </c>
      <c r="D31" s="171">
        <v>4184</v>
      </c>
      <c r="E31" s="135"/>
      <c r="F31" s="135"/>
    </row>
    <row r="32" spans="1:6" ht="20.25" customHeight="1">
      <c r="A32" s="78" t="s">
        <v>83</v>
      </c>
      <c r="B32" s="171"/>
      <c r="C32" s="178"/>
      <c r="D32" s="171"/>
      <c r="E32" s="228"/>
      <c r="F32" s="135"/>
    </row>
    <row r="33" spans="1:6" ht="20.25" customHeight="1">
      <c r="A33" s="177" t="s">
        <v>84</v>
      </c>
      <c r="B33" s="171">
        <v>601</v>
      </c>
      <c r="C33" s="137"/>
      <c r="D33" s="171"/>
      <c r="E33" s="228"/>
      <c r="F33" s="135"/>
    </row>
    <row r="34" spans="1:6" s="261" customFormat="1" ht="18" customHeight="1">
      <c r="A34" s="279" t="s">
        <v>85</v>
      </c>
      <c r="B34" s="280">
        <f>B29+B28</f>
        <v>49572.67</v>
      </c>
      <c r="C34" s="280">
        <f>C29+C28</f>
        <v>49334.92</v>
      </c>
      <c r="D34" s="280">
        <f>D29+D28</f>
        <v>264774.82</v>
      </c>
      <c r="E34" s="181"/>
      <c r="F34" s="181"/>
    </row>
    <row r="35" spans="1:6" ht="12">
      <c r="A35" s="258"/>
      <c r="B35" s="258"/>
      <c r="C35" s="258"/>
      <c r="D35" s="258"/>
      <c r="E35" s="258"/>
      <c r="F35" s="258"/>
    </row>
    <row r="36" spans="1:6" ht="29.25" customHeight="1">
      <c r="A36" s="281"/>
      <c r="B36" s="281"/>
      <c r="C36" s="281"/>
      <c r="D36" s="281"/>
      <c r="E36" s="281"/>
      <c r="F36" s="281"/>
    </row>
  </sheetData>
  <sheetProtection/>
  <mergeCells count="7">
    <mergeCell ref="A2:F2"/>
    <mergeCell ref="D4:F4"/>
    <mergeCell ref="A35:F35"/>
    <mergeCell ref="A36:F36"/>
    <mergeCell ref="A4:A5"/>
    <mergeCell ref="B4:B5"/>
    <mergeCell ref="C4:C5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1"/>
  <sheetViews>
    <sheetView showZeros="0" zoomScaleSheetLayoutView="100" workbookViewId="0" topLeftCell="A1">
      <pane xSplit="1" ySplit="5" topLeftCell="B9" activePane="bottomRight" state="frozen"/>
      <selection pane="bottomRight" activeCell="I20" sqref="I20"/>
    </sheetView>
  </sheetViews>
  <sheetFormatPr defaultColWidth="9" defaultRowHeight="11.25"/>
  <cols>
    <col min="1" max="1" width="33.83203125" style="112" customWidth="1"/>
    <col min="2" max="3" width="15.66015625" style="112" customWidth="1"/>
    <col min="4" max="4" width="12.66015625" style="112" customWidth="1"/>
    <col min="5" max="5" width="13" style="112" customWidth="1"/>
    <col min="6" max="6" width="15" style="112" customWidth="1"/>
    <col min="7" max="8" width="12" style="112" customWidth="1"/>
    <col min="9" max="16384" width="9.33203125" style="112" bestFit="1" customWidth="1"/>
  </cols>
  <sheetData>
    <row r="1" ht="12">
      <c r="A1" s="109" t="s">
        <v>86</v>
      </c>
    </row>
    <row r="2" spans="1:9" s="108" customFormat="1" ht="34.5" customHeight="1">
      <c r="A2" s="116" t="s">
        <v>87</v>
      </c>
      <c r="B2" s="116"/>
      <c r="C2" s="116"/>
      <c r="D2" s="116"/>
      <c r="E2" s="116"/>
      <c r="F2" s="116"/>
      <c r="H2" s="234"/>
      <c r="I2" s="234"/>
    </row>
    <row r="3" spans="1:9" s="109" customFormat="1" ht="24.75" customHeight="1">
      <c r="A3" s="235"/>
      <c r="B3" s="236"/>
      <c r="C3" s="236"/>
      <c r="D3" s="237" t="s">
        <v>17</v>
      </c>
      <c r="E3" s="238"/>
      <c r="F3" s="238"/>
      <c r="H3" s="154"/>
      <c r="I3" s="154"/>
    </row>
    <row r="4" spans="1:9" ht="37.5" customHeight="1">
      <c r="A4" s="239" t="s">
        <v>88</v>
      </c>
      <c r="B4" s="240" t="s">
        <v>19</v>
      </c>
      <c r="C4" s="240" t="s">
        <v>20</v>
      </c>
      <c r="D4" s="240" t="s">
        <v>21</v>
      </c>
      <c r="E4" s="240"/>
      <c r="F4" s="240"/>
      <c r="H4" s="241"/>
      <c r="I4" s="241"/>
    </row>
    <row r="5" spans="1:9" ht="37.5" customHeight="1">
      <c r="A5" s="242"/>
      <c r="B5" s="240"/>
      <c r="C5" s="240" t="s">
        <v>22</v>
      </c>
      <c r="D5" s="243" t="s">
        <v>22</v>
      </c>
      <c r="E5" s="243" t="s">
        <v>23</v>
      </c>
      <c r="F5" s="240" t="s">
        <v>24</v>
      </c>
      <c r="H5" s="241"/>
      <c r="I5" s="241"/>
    </row>
    <row r="6" spans="1:9" ht="34.5" customHeight="1">
      <c r="A6" s="161" t="s">
        <v>89</v>
      </c>
      <c r="B6" s="159"/>
      <c r="C6" s="159"/>
      <c r="D6" s="159"/>
      <c r="E6" s="244"/>
      <c r="F6" s="135"/>
      <c r="G6" s="245"/>
      <c r="H6" s="245"/>
      <c r="I6" s="241"/>
    </row>
    <row r="7" spans="1:9" ht="34.5" customHeight="1">
      <c r="A7" s="161" t="s">
        <v>90</v>
      </c>
      <c r="B7" s="162"/>
      <c r="C7" s="162"/>
      <c r="D7" s="162"/>
      <c r="E7" s="246"/>
      <c r="F7" s="135"/>
      <c r="G7" s="245"/>
      <c r="H7" s="247"/>
      <c r="I7" s="241"/>
    </row>
    <row r="8" spans="1:9" ht="34.5" customHeight="1">
      <c r="A8" s="161" t="s">
        <v>91</v>
      </c>
      <c r="B8" s="162"/>
      <c r="C8" s="162"/>
      <c r="D8" s="162"/>
      <c r="E8" s="135"/>
      <c r="F8" s="135"/>
      <c r="G8" s="245"/>
      <c r="H8" s="247"/>
      <c r="I8" s="241"/>
    </row>
    <row r="9" spans="1:9" ht="34.5" customHeight="1">
      <c r="A9" s="161" t="s">
        <v>92</v>
      </c>
      <c r="B9" s="162"/>
      <c r="C9" s="162"/>
      <c r="D9" s="162"/>
      <c r="E9" s="135"/>
      <c r="F9" s="135"/>
      <c r="G9" s="245"/>
      <c r="H9" s="245"/>
      <c r="I9" s="241"/>
    </row>
    <row r="10" spans="1:9" ht="34.5" customHeight="1">
      <c r="A10" s="161" t="s">
        <v>93</v>
      </c>
      <c r="B10" s="162"/>
      <c r="C10" s="162"/>
      <c r="D10" s="162"/>
      <c r="E10" s="135"/>
      <c r="F10" s="135"/>
      <c r="G10" s="245"/>
      <c r="H10" s="245"/>
      <c r="I10" s="241"/>
    </row>
    <row r="11" spans="1:9" ht="34.5" customHeight="1">
      <c r="A11" s="161" t="s">
        <v>94</v>
      </c>
      <c r="B11" s="162"/>
      <c r="C11" s="162"/>
      <c r="D11" s="162"/>
      <c r="E11" s="135"/>
      <c r="F11" s="135"/>
      <c r="G11" s="245"/>
      <c r="H11" s="245"/>
      <c r="I11" s="241"/>
    </row>
    <row r="12" spans="1:9" ht="34.5" customHeight="1">
      <c r="A12" s="161" t="s">
        <v>95</v>
      </c>
      <c r="B12" s="162"/>
      <c r="C12" s="162"/>
      <c r="D12" s="162"/>
      <c r="E12" s="135"/>
      <c r="F12" s="135"/>
      <c r="G12" s="245"/>
      <c r="H12" s="247"/>
      <c r="I12" s="241"/>
    </row>
    <row r="13" spans="1:9" ht="34.5" customHeight="1">
      <c r="A13" s="161" t="s">
        <v>96</v>
      </c>
      <c r="B13" s="159">
        <v>28232</v>
      </c>
      <c r="C13" s="162">
        <v>3390</v>
      </c>
      <c r="D13" s="162">
        <v>3222</v>
      </c>
      <c r="E13" s="135">
        <f>(D13/C13)*100</f>
        <v>95.04424778761062</v>
      </c>
      <c r="F13" s="135">
        <f>(D13-B13)/B13*100</f>
        <v>-88.58741853216209</v>
      </c>
      <c r="G13" s="245"/>
      <c r="H13" s="247"/>
      <c r="I13" s="241"/>
    </row>
    <row r="14" spans="1:9" s="219" customFormat="1" ht="34.5" customHeight="1">
      <c r="A14" s="248" t="s">
        <v>97</v>
      </c>
      <c r="B14" s="166">
        <f>SUM(B6:B13)</f>
        <v>28232</v>
      </c>
      <c r="C14" s="249">
        <v>3390</v>
      </c>
      <c r="D14" s="250">
        <v>3222</v>
      </c>
      <c r="E14" s="141">
        <f>(D14/C14)*100</f>
        <v>95.04424778761062</v>
      </c>
      <c r="F14" s="141">
        <f>(D14-B14)/B14*100</f>
        <v>-88.58741853216209</v>
      </c>
      <c r="G14" s="251"/>
      <c r="H14" s="252"/>
      <c r="I14" s="259"/>
    </row>
    <row r="15" spans="1:6" ht="34.5" customHeight="1">
      <c r="A15" s="161" t="s">
        <v>47</v>
      </c>
      <c r="B15" s="159">
        <f>B16+B17+B18</f>
        <v>0</v>
      </c>
      <c r="C15" s="159">
        <f>C16+C17+C18</f>
        <v>2896</v>
      </c>
      <c r="D15" s="159">
        <f>D16+D17+D18</f>
        <v>2895</v>
      </c>
      <c r="E15" s="135"/>
      <c r="F15" s="135"/>
    </row>
    <row r="16" spans="1:6" ht="34.5" customHeight="1">
      <c r="A16" s="161" t="s">
        <v>98</v>
      </c>
      <c r="B16" s="253"/>
      <c r="C16" s="254"/>
      <c r="D16" s="159"/>
      <c r="E16" s="135"/>
      <c r="F16" s="135"/>
    </row>
    <row r="17" spans="1:6" ht="34.5" customHeight="1">
      <c r="A17" s="161" t="s">
        <v>99</v>
      </c>
      <c r="B17" s="253"/>
      <c r="C17" s="254"/>
      <c r="D17" s="159"/>
      <c r="E17" s="135"/>
      <c r="F17" s="135"/>
    </row>
    <row r="18" spans="1:6" ht="34.5" customHeight="1">
      <c r="A18" s="161" t="s">
        <v>100</v>
      </c>
      <c r="B18" s="253"/>
      <c r="C18" s="254">
        <v>2896</v>
      </c>
      <c r="D18" s="255">
        <v>2895</v>
      </c>
      <c r="E18" s="135"/>
      <c r="F18" s="135"/>
    </row>
    <row r="19" spans="1:6" s="219" customFormat="1" ht="34.5" customHeight="1">
      <c r="A19" s="165"/>
      <c r="B19" s="256"/>
      <c r="C19" s="256"/>
      <c r="D19" s="256"/>
      <c r="E19" s="141"/>
      <c r="F19" s="141"/>
    </row>
    <row r="20" spans="1:6" ht="34.5" customHeight="1">
      <c r="A20" s="167" t="s">
        <v>101</v>
      </c>
      <c r="B20" s="257">
        <f>B14+B15</f>
        <v>28232</v>
      </c>
      <c r="C20" s="257">
        <f>C14+C15</f>
        <v>6286</v>
      </c>
      <c r="D20" s="257">
        <f>D14+D15</f>
        <v>6117</v>
      </c>
      <c r="E20" s="146"/>
      <c r="F20" s="146"/>
    </row>
    <row r="21" spans="1:6" ht="19.5" customHeight="1">
      <c r="A21" s="258"/>
      <c r="B21" s="258"/>
      <c r="C21" s="258"/>
      <c r="D21" s="258"/>
      <c r="E21" s="258"/>
      <c r="F21" s="258"/>
    </row>
  </sheetData>
  <sheetProtection/>
  <mergeCells count="7">
    <mergeCell ref="A2:F2"/>
    <mergeCell ref="D3:F3"/>
    <mergeCell ref="D4:F4"/>
    <mergeCell ref="A21:F21"/>
    <mergeCell ref="A4:A5"/>
    <mergeCell ref="B4:B5"/>
    <mergeCell ref="C4:C5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7"/>
  <sheetViews>
    <sheetView showZeros="0" zoomScaleSheetLayoutView="100" workbookViewId="0" topLeftCell="A1">
      <pane xSplit="1" ySplit="5" topLeftCell="B12" activePane="bottomRight" state="frozen"/>
      <selection pane="bottomRight" activeCell="L14" sqref="L14"/>
    </sheetView>
  </sheetViews>
  <sheetFormatPr defaultColWidth="9" defaultRowHeight="11.25"/>
  <cols>
    <col min="1" max="1" width="37.16015625" style="111" customWidth="1"/>
    <col min="2" max="2" width="15.83203125" style="112" customWidth="1"/>
    <col min="3" max="3" width="13.16015625" style="112" customWidth="1"/>
    <col min="4" max="4" width="14" style="112" customWidth="1"/>
    <col min="5" max="5" width="12.33203125" style="148" customWidth="1"/>
    <col min="6" max="6" width="13.83203125" style="148" customWidth="1"/>
    <col min="7" max="9" width="12" style="112" hidden="1" customWidth="1"/>
    <col min="10" max="16384" width="9.33203125" style="112" bestFit="1" customWidth="1"/>
  </cols>
  <sheetData>
    <row r="1" ht="12">
      <c r="A1" s="115" t="s">
        <v>102</v>
      </c>
    </row>
    <row r="2" spans="1:6" s="108" customFormat="1" ht="34.5" customHeight="1">
      <c r="A2" s="116" t="s">
        <v>103</v>
      </c>
      <c r="B2" s="116"/>
      <c r="C2" s="116"/>
      <c r="D2" s="116"/>
      <c r="E2" s="116"/>
      <c r="F2" s="116"/>
    </row>
    <row r="3" spans="1:6" s="109" customFormat="1" ht="24.75" customHeight="1">
      <c r="A3" s="118"/>
      <c r="B3" s="119"/>
      <c r="C3" s="119"/>
      <c r="D3" s="220" t="s">
        <v>17</v>
      </c>
      <c r="E3" s="220"/>
      <c r="F3" s="220"/>
    </row>
    <row r="4" spans="1:6" s="110" customFormat="1" ht="37.5" customHeight="1">
      <c r="A4" s="123" t="s">
        <v>88</v>
      </c>
      <c r="B4" s="221" t="s">
        <v>19</v>
      </c>
      <c r="C4" s="222" t="s">
        <v>104</v>
      </c>
      <c r="D4" s="223" t="s">
        <v>21</v>
      </c>
      <c r="E4" s="221"/>
      <c r="F4" s="221"/>
    </row>
    <row r="5" spans="1:6" s="110" customFormat="1" ht="37.5" customHeight="1">
      <c r="A5" s="123"/>
      <c r="B5" s="221"/>
      <c r="C5" s="224"/>
      <c r="D5" s="223" t="s">
        <v>22</v>
      </c>
      <c r="E5" s="221" t="s">
        <v>23</v>
      </c>
      <c r="F5" s="221" t="s">
        <v>24</v>
      </c>
    </row>
    <row r="6" spans="1:9" ht="41.25" customHeight="1">
      <c r="A6" s="126" t="s">
        <v>105</v>
      </c>
      <c r="B6" s="127"/>
      <c r="C6" s="225"/>
      <c r="D6" s="127"/>
      <c r="E6" s="226"/>
      <c r="F6" s="129"/>
      <c r="G6" s="131" t="e">
        <f>IF(B6&lt;SUM(#REF!),"错误","正确")</f>
        <v>#REF!</v>
      </c>
      <c r="H6" s="131" t="e">
        <f>IF(C6&lt;SUM(#REF!),"错误","正确")</f>
        <v>#REF!</v>
      </c>
      <c r="I6" s="131" t="e">
        <f>IF(D6&lt;SUM(#REF!),"错误","正确")</f>
        <v>#REF!</v>
      </c>
    </row>
    <row r="7" spans="1:9" ht="41.25" customHeight="1">
      <c r="A7" s="132" t="s">
        <v>106</v>
      </c>
      <c r="B7" s="162">
        <v>25336</v>
      </c>
      <c r="C7" s="227">
        <v>3390</v>
      </c>
      <c r="D7" s="133">
        <v>3222</v>
      </c>
      <c r="E7" s="135">
        <f>(D7/C7)*100</f>
        <v>95.04424778761062</v>
      </c>
      <c r="F7" s="135">
        <f>(D7-B7)/B7*100</f>
        <v>-87.28291758762235</v>
      </c>
      <c r="G7" s="131" t="e">
        <f>IF(B7&lt;SUM(#REF!),"错误","正确")</f>
        <v>#REF!</v>
      </c>
      <c r="H7" s="131" t="e">
        <f>IF(C7&lt;SUM(#REF!),"错误","正确")</f>
        <v>#REF!</v>
      </c>
      <c r="I7" s="131" t="e">
        <f>IF(D7&lt;SUM(#REF!),"错误","正确")</f>
        <v>#REF!</v>
      </c>
    </row>
    <row r="8" spans="1:9" ht="41.25" customHeight="1">
      <c r="A8" s="132" t="s">
        <v>107</v>
      </c>
      <c r="B8" s="133"/>
      <c r="C8" s="227"/>
      <c r="D8" s="133"/>
      <c r="E8" s="228"/>
      <c r="F8" s="135"/>
      <c r="G8" s="131" t="e">
        <f>IF(B8&lt;SUM(#REF!),"错误","正确")</f>
        <v>#REF!</v>
      </c>
      <c r="H8" s="131" t="e">
        <f>IF(C8&lt;SUM(#REF!),"错误","正确")</f>
        <v>#REF!</v>
      </c>
      <c r="I8" s="131" t="e">
        <f>IF(D8&lt;SUM(#REF!),"错误","正确")</f>
        <v>#REF!</v>
      </c>
    </row>
    <row r="9" spans="1:6" ht="41.25" customHeight="1">
      <c r="A9" s="132" t="s">
        <v>108</v>
      </c>
      <c r="B9" s="133"/>
      <c r="C9" s="227"/>
      <c r="D9" s="133"/>
      <c r="E9" s="228"/>
      <c r="F9" s="135"/>
    </row>
    <row r="10" spans="1:9" ht="41.25" customHeight="1">
      <c r="A10" s="132" t="s">
        <v>109</v>
      </c>
      <c r="B10" s="133"/>
      <c r="C10" s="227"/>
      <c r="D10" s="133"/>
      <c r="E10" s="228"/>
      <c r="F10" s="135"/>
      <c r="G10" s="131" t="e">
        <f>IF(B10&lt;#REF!,"错误","正确")</f>
        <v>#REF!</v>
      </c>
      <c r="H10" s="131" t="e">
        <f>IF(C10&lt;#REF!,"错误","正确")</f>
        <v>#REF!</v>
      </c>
      <c r="I10" s="131" t="e">
        <f>IF(D10&lt;#REF!,"错误","正确")</f>
        <v>#REF!</v>
      </c>
    </row>
    <row r="11" spans="1:9" ht="41.25" customHeight="1">
      <c r="A11" s="132" t="s">
        <v>110</v>
      </c>
      <c r="B11" s="133"/>
      <c r="C11" s="227"/>
      <c r="D11" s="133"/>
      <c r="E11" s="228"/>
      <c r="F11" s="135"/>
      <c r="G11" s="131"/>
      <c r="H11" s="131"/>
      <c r="I11" s="131"/>
    </row>
    <row r="12" spans="1:9" s="219" customFormat="1" ht="41.25" customHeight="1">
      <c r="A12" s="138" t="s">
        <v>111</v>
      </c>
      <c r="B12" s="229">
        <f>SUM(B6:B11)</f>
        <v>25336</v>
      </c>
      <c r="C12" s="230">
        <f>SUM(C6:C10)</f>
        <v>3390</v>
      </c>
      <c r="D12" s="229">
        <f>SUM(D6:D11)</f>
        <v>3222</v>
      </c>
      <c r="E12" s="141">
        <f>(D12/C12)*100</f>
        <v>95.04424778761062</v>
      </c>
      <c r="F12" s="141">
        <f>(D12-B12)/B12*100</f>
        <v>-87.28291758762235</v>
      </c>
      <c r="G12" s="231"/>
      <c r="H12" s="231"/>
      <c r="I12" s="231"/>
    </row>
    <row r="13" spans="1:6" s="187" customFormat="1" ht="41.25" customHeight="1">
      <c r="A13" s="232" t="s">
        <v>80</v>
      </c>
      <c r="B13" s="227">
        <f>SUM(B14:B16)</f>
        <v>2896</v>
      </c>
      <c r="C13" s="227">
        <f>SUM(C14:C16)</f>
        <v>2896</v>
      </c>
      <c r="D13" s="133">
        <f>SUM(D14:D16)</f>
        <v>2895</v>
      </c>
      <c r="E13" s="135"/>
      <c r="F13" s="135"/>
    </row>
    <row r="14" spans="1:6" ht="41.25" customHeight="1">
      <c r="A14" s="232" t="s">
        <v>112</v>
      </c>
      <c r="B14" s="133"/>
      <c r="C14" s="227"/>
      <c r="D14" s="133"/>
      <c r="E14" s="228"/>
      <c r="F14" s="135"/>
    </row>
    <row r="15" spans="1:6" ht="41.25" customHeight="1">
      <c r="A15" s="232" t="s">
        <v>113</v>
      </c>
      <c r="B15" s="133"/>
      <c r="C15" s="227"/>
      <c r="D15" s="133">
        <v>71</v>
      </c>
      <c r="E15" s="135"/>
      <c r="F15" s="135"/>
    </row>
    <row r="16" spans="1:6" ht="41.25" customHeight="1">
      <c r="A16" s="232" t="s">
        <v>114</v>
      </c>
      <c r="B16" s="133">
        <v>2896</v>
      </c>
      <c r="C16" s="227">
        <v>2896</v>
      </c>
      <c r="D16" s="133">
        <v>2824</v>
      </c>
      <c r="E16" s="135"/>
      <c r="F16" s="135"/>
    </row>
    <row r="17" spans="1:6" s="219" customFormat="1" ht="41.25" customHeight="1">
      <c r="A17" s="144" t="s">
        <v>115</v>
      </c>
      <c r="B17" s="233">
        <f>B13+B12</f>
        <v>28232</v>
      </c>
      <c r="C17" s="233">
        <f>C13+C12</f>
        <v>6286</v>
      </c>
      <c r="D17" s="233">
        <f>D13+D12</f>
        <v>6117</v>
      </c>
      <c r="E17" s="146"/>
      <c r="F17" s="146"/>
    </row>
  </sheetData>
  <sheetProtection/>
  <mergeCells count="6">
    <mergeCell ref="A2:F2"/>
    <mergeCell ref="D3:F3"/>
    <mergeCell ref="D4:F4"/>
    <mergeCell ref="A4:A5"/>
    <mergeCell ref="B4:B5"/>
    <mergeCell ref="C4:C5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5"/>
  <sheetViews>
    <sheetView showZeros="0" zoomScaleSheetLayoutView="100" workbookViewId="0" topLeftCell="A1">
      <pane xSplit="1" ySplit="5" topLeftCell="B15" activePane="bottomRight" state="frozen"/>
      <selection pane="bottomRight" activeCell="H26" sqref="H26"/>
    </sheetView>
  </sheetViews>
  <sheetFormatPr defaultColWidth="9" defaultRowHeight="11.25"/>
  <cols>
    <col min="1" max="1" width="41.16015625" style="187" customWidth="1"/>
    <col min="2" max="2" width="15.66015625" style="188" customWidth="1"/>
    <col min="3" max="3" width="16.83203125" style="189" customWidth="1"/>
    <col min="4" max="4" width="16.83203125" style="188" customWidth="1"/>
    <col min="5" max="5" width="20" style="190" bestFit="1" customWidth="1"/>
    <col min="6" max="7" width="17" style="187" bestFit="1" customWidth="1"/>
    <col min="8" max="16384" width="9.33203125" style="187" bestFit="1" customWidth="1"/>
  </cols>
  <sheetData>
    <row r="1" spans="1:5" s="183" customFormat="1" ht="12">
      <c r="A1" s="183" t="s">
        <v>116</v>
      </c>
      <c r="B1" s="191"/>
      <c r="C1" s="192"/>
      <c r="D1" s="191"/>
      <c r="E1" s="193"/>
    </row>
    <row r="2" spans="1:5" s="184" customFormat="1" ht="26.25" customHeight="1">
      <c r="A2" s="194" t="s">
        <v>117</v>
      </c>
      <c r="B2" s="194"/>
      <c r="C2" s="194"/>
      <c r="D2" s="194"/>
      <c r="E2" s="195"/>
    </row>
    <row r="3" spans="1:5" s="183" customFormat="1" ht="13.5" customHeight="1">
      <c r="A3" s="196"/>
      <c r="B3" s="197"/>
      <c r="C3" s="192"/>
      <c r="D3" s="185" t="s">
        <v>17</v>
      </c>
      <c r="E3" s="193"/>
    </row>
    <row r="4" spans="1:5" s="183" customFormat="1" ht="19.5" customHeight="1">
      <c r="A4" s="198" t="s">
        <v>18</v>
      </c>
      <c r="B4" s="198" t="s">
        <v>21</v>
      </c>
      <c r="C4" s="199" t="s">
        <v>118</v>
      </c>
      <c r="D4" s="200"/>
      <c r="E4" s="193"/>
    </row>
    <row r="5" spans="1:5" s="185" customFormat="1" ht="19.5" customHeight="1">
      <c r="A5" s="201"/>
      <c r="B5" s="201"/>
      <c r="C5" s="202" t="s">
        <v>22</v>
      </c>
      <c r="D5" s="198" t="s">
        <v>24</v>
      </c>
      <c r="E5" s="203"/>
    </row>
    <row r="6" spans="1:7" s="183" customFormat="1" ht="21" customHeight="1">
      <c r="A6" s="204" t="s">
        <v>25</v>
      </c>
      <c r="B6" s="170">
        <f>SUM(B7:B19)</f>
        <v>58114</v>
      </c>
      <c r="C6" s="170">
        <f>SUM(C7:C19)</f>
        <v>64660</v>
      </c>
      <c r="D6" s="135">
        <f>(C6-B6)/B6*100</f>
        <v>11.26406717830471</v>
      </c>
      <c r="E6" s="193"/>
      <c r="G6" s="205"/>
    </row>
    <row r="7" spans="1:5" s="183" customFormat="1" ht="21" customHeight="1">
      <c r="A7" s="206" t="s">
        <v>26</v>
      </c>
      <c r="B7" s="207">
        <v>38085</v>
      </c>
      <c r="C7" s="136">
        <v>42451</v>
      </c>
      <c r="D7" s="135">
        <f aca="true" t="shared" si="0" ref="D7:D15">(C7-B7)/B7*100</f>
        <v>11.4638309045556</v>
      </c>
      <c r="E7" s="193"/>
    </row>
    <row r="8" spans="1:5" s="183" customFormat="1" ht="21" customHeight="1">
      <c r="A8" s="206" t="s">
        <v>27</v>
      </c>
      <c r="B8" s="207">
        <v>3614</v>
      </c>
      <c r="C8" s="136">
        <v>4259</v>
      </c>
      <c r="D8" s="135">
        <f t="shared" si="0"/>
        <v>17.847260653016047</v>
      </c>
      <c r="E8" s="193"/>
    </row>
    <row r="9" spans="1:5" s="183" customFormat="1" ht="21" customHeight="1">
      <c r="A9" s="206" t="s">
        <v>28</v>
      </c>
      <c r="B9" s="207">
        <v>2269</v>
      </c>
      <c r="C9" s="136">
        <v>2500</v>
      </c>
      <c r="D9" s="135">
        <f t="shared" si="0"/>
        <v>10.180696342000882</v>
      </c>
      <c r="E9" s="193"/>
    </row>
    <row r="10" spans="1:5" s="183" customFormat="1" ht="21" customHeight="1">
      <c r="A10" s="206" t="s">
        <v>29</v>
      </c>
      <c r="B10" s="207">
        <v>13</v>
      </c>
      <c r="C10" s="136">
        <v>15</v>
      </c>
      <c r="D10" s="135">
        <f t="shared" si="0"/>
        <v>15.384615384615385</v>
      </c>
      <c r="E10" s="193"/>
    </row>
    <row r="11" spans="1:5" s="183" customFormat="1" ht="21" customHeight="1">
      <c r="A11" s="206" t="s">
        <v>30</v>
      </c>
      <c r="B11" s="207">
        <v>4528</v>
      </c>
      <c r="C11" s="136">
        <v>4980</v>
      </c>
      <c r="D11" s="135">
        <f t="shared" si="0"/>
        <v>9.982332155477032</v>
      </c>
      <c r="E11" s="193"/>
    </row>
    <row r="12" spans="1:5" s="183" customFormat="1" ht="21" customHeight="1">
      <c r="A12" s="206" t="s">
        <v>31</v>
      </c>
      <c r="B12" s="207">
        <v>1496</v>
      </c>
      <c r="C12" s="136">
        <v>1686</v>
      </c>
      <c r="D12" s="135">
        <f t="shared" si="0"/>
        <v>12.70053475935829</v>
      </c>
      <c r="E12" s="193"/>
    </row>
    <row r="13" spans="1:5" s="183" customFormat="1" ht="21" customHeight="1">
      <c r="A13" s="206" t="s">
        <v>32</v>
      </c>
      <c r="B13" s="207">
        <v>1722</v>
      </c>
      <c r="C13" s="136">
        <v>1894</v>
      </c>
      <c r="D13" s="135">
        <f t="shared" si="0"/>
        <v>9.988385598141695</v>
      </c>
      <c r="E13" s="193"/>
    </row>
    <row r="14" spans="1:5" s="183" customFormat="1" ht="21" customHeight="1">
      <c r="A14" s="206" t="s">
        <v>33</v>
      </c>
      <c r="B14" s="207">
        <v>5422</v>
      </c>
      <c r="C14" s="136">
        <v>5864</v>
      </c>
      <c r="D14" s="135">
        <f t="shared" si="0"/>
        <v>8.151973441534489</v>
      </c>
      <c r="E14" s="193"/>
    </row>
    <row r="15" spans="1:5" s="183" customFormat="1" ht="21" customHeight="1">
      <c r="A15" s="206" t="s">
        <v>34</v>
      </c>
      <c r="B15" s="207">
        <v>965</v>
      </c>
      <c r="C15" s="136">
        <v>1011</v>
      </c>
      <c r="D15" s="135">
        <f t="shared" si="0"/>
        <v>4.766839378238342</v>
      </c>
      <c r="E15" s="193"/>
    </row>
    <row r="16" spans="1:5" s="183" customFormat="1" ht="21" customHeight="1">
      <c r="A16" s="206" t="s">
        <v>35</v>
      </c>
      <c r="B16" s="136"/>
      <c r="C16" s="136"/>
      <c r="D16" s="135"/>
      <c r="E16" s="193"/>
    </row>
    <row r="17" spans="1:5" s="183" customFormat="1" ht="21" customHeight="1">
      <c r="A17" s="206" t="s">
        <v>36</v>
      </c>
      <c r="B17" s="136"/>
      <c r="C17" s="136"/>
      <c r="D17" s="135"/>
      <c r="E17" s="193"/>
    </row>
    <row r="18" spans="1:5" s="183" customFormat="1" ht="21" customHeight="1">
      <c r="A18" s="206" t="s">
        <v>37</v>
      </c>
      <c r="B18" s="136"/>
      <c r="C18" s="136"/>
      <c r="D18" s="135"/>
      <c r="E18" s="193"/>
    </row>
    <row r="19" spans="1:5" s="183" customFormat="1" ht="21" customHeight="1">
      <c r="A19" s="206" t="s">
        <v>38</v>
      </c>
      <c r="B19" s="136"/>
      <c r="C19" s="136"/>
      <c r="D19" s="135"/>
      <c r="E19" s="193"/>
    </row>
    <row r="20" spans="1:5" s="183" customFormat="1" ht="21" customHeight="1">
      <c r="A20" s="206" t="s">
        <v>39</v>
      </c>
      <c r="B20" s="136"/>
      <c r="C20" s="136"/>
      <c r="D20" s="135"/>
      <c r="E20" s="193"/>
    </row>
    <row r="21" spans="1:7" s="183" customFormat="1" ht="21" customHeight="1">
      <c r="A21" s="206" t="s">
        <v>40</v>
      </c>
      <c r="B21" s="136"/>
      <c r="C21" s="136"/>
      <c r="D21" s="135"/>
      <c r="E21" s="193"/>
      <c r="G21" s="205"/>
    </row>
    <row r="22" spans="1:5" s="183" customFormat="1" ht="21" customHeight="1">
      <c r="A22" s="206" t="s">
        <v>41</v>
      </c>
      <c r="B22" s="136"/>
      <c r="C22" s="136"/>
      <c r="D22" s="135"/>
      <c r="E22" s="193"/>
    </row>
    <row r="23" spans="1:5" s="183" customFormat="1" ht="21" customHeight="1">
      <c r="A23" s="206" t="s">
        <v>42</v>
      </c>
      <c r="B23" s="136"/>
      <c r="C23" s="136"/>
      <c r="D23" s="135"/>
      <c r="E23" s="193"/>
    </row>
    <row r="24" spans="1:5" s="183" customFormat="1" ht="21" customHeight="1">
      <c r="A24" s="206" t="s">
        <v>43</v>
      </c>
      <c r="B24" s="136"/>
      <c r="C24" s="136"/>
      <c r="D24" s="135"/>
      <c r="E24" s="193"/>
    </row>
    <row r="25" spans="1:5" s="183" customFormat="1" ht="21" customHeight="1">
      <c r="A25" s="206" t="s">
        <v>119</v>
      </c>
      <c r="B25" s="136"/>
      <c r="C25" s="136"/>
      <c r="D25" s="135"/>
      <c r="E25" s="193"/>
    </row>
    <row r="26" spans="1:5" s="183" customFormat="1" ht="21" customHeight="1">
      <c r="A26" s="206" t="s">
        <v>45</v>
      </c>
      <c r="B26" s="136"/>
      <c r="C26" s="136"/>
      <c r="D26" s="135"/>
      <c r="E26" s="193"/>
    </row>
    <row r="27" spans="1:5" s="186" customFormat="1" ht="21" customHeight="1">
      <c r="A27" s="208" t="s">
        <v>46</v>
      </c>
      <c r="B27" s="140">
        <f>B20+B6</f>
        <v>58114</v>
      </c>
      <c r="C27" s="140">
        <f>C20+C6</f>
        <v>64660</v>
      </c>
      <c r="D27" s="141">
        <f>(C27-B27)/B27*100</f>
        <v>11.26406717830471</v>
      </c>
      <c r="E27" s="209"/>
    </row>
    <row r="28" spans="1:7" s="183" customFormat="1" ht="21" customHeight="1">
      <c r="A28" s="210" t="s">
        <v>47</v>
      </c>
      <c r="B28" s="164">
        <f>B29+B30+B31+B32+B33+B34</f>
        <v>206661</v>
      </c>
      <c r="C28" s="164">
        <f>C29+C30+C31+C32+C33+C34</f>
        <v>5463</v>
      </c>
      <c r="D28" s="135"/>
      <c r="E28" s="211"/>
      <c r="F28" s="211"/>
      <c r="G28" s="212"/>
    </row>
    <row r="29" spans="1:7" s="183" customFormat="1" ht="21" customHeight="1">
      <c r="A29" s="210" t="s">
        <v>120</v>
      </c>
      <c r="B29" s="164"/>
      <c r="C29" s="164"/>
      <c r="D29" s="135"/>
      <c r="E29" s="211"/>
      <c r="F29" s="211"/>
      <c r="G29" s="212"/>
    </row>
    <row r="30" spans="1:6" s="183" customFormat="1" ht="21" customHeight="1">
      <c r="A30" s="213" t="s">
        <v>49</v>
      </c>
      <c r="B30" s="164"/>
      <c r="C30" s="164"/>
      <c r="D30" s="135"/>
      <c r="E30" s="193"/>
      <c r="F30" s="205"/>
    </row>
    <row r="31" spans="1:7" s="183" customFormat="1" ht="21" customHeight="1">
      <c r="A31" s="213" t="s">
        <v>50</v>
      </c>
      <c r="B31" s="214">
        <v>401</v>
      </c>
      <c r="C31" s="171">
        <v>452</v>
      </c>
      <c r="D31" s="135"/>
      <c r="E31" s="193"/>
      <c r="G31" s="205"/>
    </row>
    <row r="32" spans="1:5" s="183" customFormat="1" ht="21" customHeight="1">
      <c r="A32" s="213" t="s">
        <v>51</v>
      </c>
      <c r="B32" s="214">
        <v>205588</v>
      </c>
      <c r="C32" s="164">
        <v>4610</v>
      </c>
      <c r="D32" s="135"/>
      <c r="E32" s="193"/>
    </row>
    <row r="33" spans="1:5" s="183" customFormat="1" ht="21" customHeight="1">
      <c r="A33" s="213" t="s">
        <v>52</v>
      </c>
      <c r="B33" s="214">
        <v>71</v>
      </c>
      <c r="C33" s="164"/>
      <c r="D33" s="135"/>
      <c r="E33" s="193"/>
    </row>
    <row r="34" spans="1:5" s="183" customFormat="1" ht="21" customHeight="1">
      <c r="A34" s="215" t="s">
        <v>53</v>
      </c>
      <c r="B34" s="216">
        <v>601</v>
      </c>
      <c r="C34" s="164">
        <v>401</v>
      </c>
      <c r="D34" s="135"/>
      <c r="E34" s="193"/>
    </row>
    <row r="35" spans="1:4" ht="21" customHeight="1">
      <c r="A35" s="217" t="s">
        <v>54</v>
      </c>
      <c r="B35" s="218">
        <f>B27+B28</f>
        <v>264775</v>
      </c>
      <c r="C35" s="218">
        <f>C27+C28</f>
        <v>70123</v>
      </c>
      <c r="D35" s="146"/>
    </row>
    <row r="36" ht="20.25" customHeight="1"/>
    <row r="37" ht="20.25" customHeight="1"/>
    <row r="38" ht="20.25" customHeight="1"/>
  </sheetData>
  <sheetProtection/>
  <mergeCells count="4">
    <mergeCell ref="A2:D2"/>
    <mergeCell ref="C4:D4"/>
    <mergeCell ref="A4:A5"/>
    <mergeCell ref="B4:B5"/>
  </mergeCells>
  <printOptions horizontalCentered="1"/>
  <pageMargins left="0.7480314960629921" right="0.7480314960629921" top="0.5506944444444445" bottom="0.5902777777777778" header="0.3145833333333333" footer="0.5118110236220472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0"/>
  <sheetViews>
    <sheetView showZeros="0" zoomScaleSheetLayoutView="100" workbookViewId="0" topLeftCell="A13">
      <selection activeCell="G37" sqref="G37"/>
    </sheetView>
  </sheetViews>
  <sheetFormatPr defaultColWidth="9" defaultRowHeight="11.25"/>
  <cols>
    <col min="1" max="1" width="49.16015625" style="55" customWidth="1"/>
    <col min="2" max="2" width="15.66015625" style="56" customWidth="1"/>
    <col min="3" max="3" width="16.66015625" style="56" customWidth="1"/>
    <col min="4" max="4" width="17.16015625" style="56" customWidth="1"/>
    <col min="5" max="6" width="12" style="55" customWidth="1"/>
    <col min="7" max="7" width="15.5" style="55" bestFit="1" customWidth="1"/>
    <col min="8" max="16384" width="9.33203125" style="55" bestFit="1" customWidth="1"/>
  </cols>
  <sheetData>
    <row r="1" ht="12">
      <c r="A1" s="50" t="s">
        <v>121</v>
      </c>
    </row>
    <row r="2" spans="1:4" s="49" customFormat="1" ht="29.25" customHeight="1">
      <c r="A2" s="58" t="s">
        <v>122</v>
      </c>
      <c r="B2" s="58"/>
      <c r="C2" s="58"/>
      <c r="D2" s="58"/>
    </row>
    <row r="3" spans="1:4" s="50" customFormat="1" ht="15" customHeight="1">
      <c r="A3" s="59"/>
      <c r="B3" s="61"/>
      <c r="C3" s="61"/>
      <c r="D3" s="168" t="s">
        <v>17</v>
      </c>
    </row>
    <row r="4" spans="1:4" s="50" customFormat="1" ht="17.25" customHeight="1">
      <c r="A4" s="63" t="s">
        <v>18</v>
      </c>
      <c r="B4" s="63" t="s">
        <v>21</v>
      </c>
      <c r="C4" s="64" t="s">
        <v>118</v>
      </c>
      <c r="D4" s="66"/>
    </row>
    <row r="5" spans="1:4" s="53" customFormat="1" ht="17.25" customHeight="1">
      <c r="A5" s="67"/>
      <c r="B5" s="124"/>
      <c r="C5" s="125" t="s">
        <v>22</v>
      </c>
      <c r="D5" s="63" t="s">
        <v>24</v>
      </c>
    </row>
    <row r="6" spans="1:4" s="50" customFormat="1" ht="19.5" customHeight="1">
      <c r="A6" s="169" t="s">
        <v>57</v>
      </c>
      <c r="B6" s="136">
        <v>1331</v>
      </c>
      <c r="C6" s="170">
        <v>1223</v>
      </c>
      <c r="D6" s="129">
        <f>(C6-B6)/B6*100</f>
        <v>-8.114199849737041</v>
      </c>
    </row>
    <row r="7" spans="1:4" s="50" customFormat="1" ht="19.5" customHeight="1">
      <c r="A7" s="78" t="s">
        <v>58</v>
      </c>
      <c r="B7" s="136"/>
      <c r="C7" s="136"/>
      <c r="D7" s="135"/>
    </row>
    <row r="8" spans="1:6" s="50" customFormat="1" ht="19.5" customHeight="1">
      <c r="A8" s="78" t="s">
        <v>59</v>
      </c>
      <c r="B8" s="136"/>
      <c r="C8" s="136"/>
      <c r="D8" s="135"/>
      <c r="E8" s="112"/>
      <c r="F8" s="131"/>
    </row>
    <row r="9" spans="1:6" s="50" customFormat="1" ht="19.5" customHeight="1">
      <c r="A9" s="78" t="s">
        <v>60</v>
      </c>
      <c r="B9" s="136">
        <v>25.2</v>
      </c>
      <c r="C9" s="171">
        <v>26</v>
      </c>
      <c r="D9" s="135">
        <f>(C9-B9)/B9*100</f>
        <v>3.174603174603177</v>
      </c>
      <c r="F9" s="131"/>
    </row>
    <row r="10" spans="1:4" s="50" customFormat="1" ht="19.5" customHeight="1">
      <c r="A10" s="78" t="s">
        <v>61</v>
      </c>
      <c r="B10" s="136">
        <v>1171</v>
      </c>
      <c r="C10" s="171">
        <v>1200</v>
      </c>
      <c r="D10" s="135">
        <f aca="true" t="shared" si="0" ref="D10:D16">(C10-B10)/B10*100</f>
        <v>2.4765157984628523</v>
      </c>
    </row>
    <row r="11" spans="1:4" s="50" customFormat="1" ht="19.5" customHeight="1">
      <c r="A11" s="78" t="s">
        <v>62</v>
      </c>
      <c r="B11" s="136">
        <v>21.2</v>
      </c>
      <c r="C11" s="171">
        <v>23</v>
      </c>
      <c r="D11" s="135">
        <f t="shared" si="0"/>
        <v>8.490566037735853</v>
      </c>
    </row>
    <row r="12" spans="1:4" s="50" customFormat="1" ht="19.5" customHeight="1">
      <c r="A12" s="78" t="s">
        <v>63</v>
      </c>
      <c r="B12" s="136">
        <v>761.6</v>
      </c>
      <c r="C12" s="171">
        <v>559</v>
      </c>
      <c r="D12" s="135">
        <f t="shared" si="0"/>
        <v>-26.60189075630252</v>
      </c>
    </row>
    <row r="13" spans="1:4" s="50" customFormat="1" ht="19.5" customHeight="1">
      <c r="A13" s="78" t="s">
        <v>64</v>
      </c>
      <c r="B13" s="136">
        <v>146.07</v>
      </c>
      <c r="C13" s="171">
        <v>114</v>
      </c>
      <c r="D13" s="135">
        <f t="shared" si="0"/>
        <v>-21.955226945984798</v>
      </c>
    </row>
    <row r="14" spans="1:4" s="50" customFormat="1" ht="19.5" customHeight="1">
      <c r="A14" s="78" t="s">
        <v>65</v>
      </c>
      <c r="B14" s="136">
        <v>211.24</v>
      </c>
      <c r="C14" s="171">
        <v>112</v>
      </c>
      <c r="D14" s="135">
        <f t="shared" si="0"/>
        <v>-46.979738685854954</v>
      </c>
    </row>
    <row r="15" spans="1:4" s="50" customFormat="1" ht="19.5" customHeight="1">
      <c r="A15" s="78" t="s">
        <v>66</v>
      </c>
      <c r="B15" s="136">
        <v>57.8</v>
      </c>
      <c r="C15" s="171">
        <v>138</v>
      </c>
      <c r="D15" s="135">
        <f t="shared" si="0"/>
        <v>138.75432525951558</v>
      </c>
    </row>
    <row r="16" spans="1:4" s="50" customFormat="1" ht="19.5" customHeight="1">
      <c r="A16" s="78" t="s">
        <v>67</v>
      </c>
      <c r="B16" s="136">
        <v>420.87</v>
      </c>
      <c r="C16" s="171">
        <v>401</v>
      </c>
      <c r="D16" s="135">
        <f t="shared" si="0"/>
        <v>-4.721172808705777</v>
      </c>
    </row>
    <row r="17" spans="1:4" s="50" customFormat="1" ht="19.5" customHeight="1">
      <c r="A17" s="78" t="s">
        <v>68</v>
      </c>
      <c r="B17" s="136"/>
      <c r="C17" s="136"/>
      <c r="D17" s="135"/>
    </row>
    <row r="18" spans="1:4" s="50" customFormat="1" ht="19.5" customHeight="1">
      <c r="A18" s="78" t="s">
        <v>69</v>
      </c>
      <c r="B18" s="136">
        <v>200874.28</v>
      </c>
      <c r="C18" s="136">
        <v>830</v>
      </c>
      <c r="D18" s="135">
        <f>(C18-B18)/B18*100</f>
        <v>-99.58680623522335</v>
      </c>
    </row>
    <row r="19" spans="1:4" s="50" customFormat="1" ht="19.5" customHeight="1">
      <c r="A19" s="78" t="s">
        <v>70</v>
      </c>
      <c r="B19" s="136">
        <v>22866.56</v>
      </c>
      <c r="C19" s="136">
        <v>27150</v>
      </c>
      <c r="D19" s="135">
        <f>(C19-B19)/B19*100</f>
        <v>18.732332279101005</v>
      </c>
    </row>
    <row r="20" spans="1:4" s="50" customFormat="1" ht="19.5" customHeight="1">
      <c r="A20" s="78" t="s">
        <v>71</v>
      </c>
      <c r="B20" s="136"/>
      <c r="C20" s="136"/>
      <c r="D20" s="135"/>
    </row>
    <row r="21" spans="1:4" s="50" customFormat="1" ht="19.5" customHeight="1">
      <c r="A21" s="78" t="s">
        <v>72</v>
      </c>
      <c r="B21" s="136"/>
      <c r="C21" s="136"/>
      <c r="D21" s="135"/>
    </row>
    <row r="22" spans="1:6" s="50" customFormat="1" ht="19.5" customHeight="1">
      <c r="A22" s="78" t="s">
        <v>73</v>
      </c>
      <c r="B22" s="136"/>
      <c r="C22" s="136"/>
      <c r="D22" s="135"/>
      <c r="F22" s="131"/>
    </row>
    <row r="23" spans="1:6" s="50" customFormat="1" ht="19.5" customHeight="1">
      <c r="A23" s="78" t="s">
        <v>74</v>
      </c>
      <c r="B23" s="136"/>
      <c r="C23" s="136"/>
      <c r="D23" s="135"/>
      <c r="F23" s="131"/>
    </row>
    <row r="24" spans="1:6" s="50" customFormat="1" ht="19.5" customHeight="1">
      <c r="A24" s="78" t="s">
        <v>75</v>
      </c>
      <c r="B24" s="136"/>
      <c r="C24" s="136"/>
      <c r="D24" s="135"/>
      <c r="F24" s="131"/>
    </row>
    <row r="25" spans="1:6" s="50" customFormat="1" ht="19.5" customHeight="1">
      <c r="A25" s="78" t="s">
        <v>76</v>
      </c>
      <c r="B25" s="136">
        <v>180</v>
      </c>
      <c r="C25" s="136"/>
      <c r="D25" s="135">
        <f>(C25-B25)/B25</f>
        <v>-1</v>
      </c>
      <c r="F25" s="131"/>
    </row>
    <row r="26" spans="1:6" s="50" customFormat="1" ht="19.5" customHeight="1">
      <c r="A26" s="78" t="s">
        <v>77</v>
      </c>
      <c r="B26" s="136"/>
      <c r="C26" s="136"/>
      <c r="D26" s="135"/>
      <c r="F26" s="131"/>
    </row>
    <row r="27" spans="1:6" s="50" customFormat="1" ht="19.5" customHeight="1">
      <c r="A27" s="78" t="s">
        <v>78</v>
      </c>
      <c r="B27" s="172"/>
      <c r="C27" s="136"/>
      <c r="D27" s="135"/>
      <c r="F27" s="131"/>
    </row>
    <row r="28" spans="1:5" s="50" customFormat="1" ht="19.5" customHeight="1">
      <c r="A28" s="173" t="s">
        <v>79</v>
      </c>
      <c r="B28" s="174">
        <f>SUM(B6:B26)</f>
        <v>228066.82</v>
      </c>
      <c r="C28" s="140">
        <f>SUM(C6:C27)</f>
        <v>31776</v>
      </c>
      <c r="D28" s="141">
        <f>(C28-B28)/B28*100</f>
        <v>-86.06724117081126</v>
      </c>
      <c r="E28" s="175"/>
    </row>
    <row r="29" spans="1:6" s="50" customFormat="1" ht="19.5" customHeight="1">
      <c r="A29" s="176" t="s">
        <v>80</v>
      </c>
      <c r="B29" s="136">
        <f>SUM(B30:B34)</f>
        <v>36708</v>
      </c>
      <c r="C29" s="136">
        <f>SUM(C30:C34)</f>
        <v>38347</v>
      </c>
      <c r="D29" s="135"/>
      <c r="E29" s="175"/>
      <c r="F29" s="131"/>
    </row>
    <row r="30" spans="1:5" s="50" customFormat="1" ht="19.5" customHeight="1">
      <c r="A30" s="176" t="s">
        <v>123</v>
      </c>
      <c r="B30" s="171">
        <v>32524</v>
      </c>
      <c r="C30" s="136">
        <v>34957</v>
      </c>
      <c r="D30" s="135"/>
      <c r="E30" s="175"/>
    </row>
    <row r="31" spans="1:4" s="50" customFormat="1" ht="19.5" customHeight="1">
      <c r="A31" s="177" t="s">
        <v>124</v>
      </c>
      <c r="B31" s="171">
        <v>4184</v>
      </c>
      <c r="C31" s="178">
        <v>3390</v>
      </c>
      <c r="D31" s="135"/>
    </row>
    <row r="32" spans="1:4" s="50" customFormat="1" ht="19.5" customHeight="1">
      <c r="A32" s="177" t="s">
        <v>125</v>
      </c>
      <c r="B32" s="171"/>
      <c r="C32" s="178"/>
      <c r="D32" s="135"/>
    </row>
    <row r="33" spans="1:4" s="50" customFormat="1" ht="19.5" customHeight="1">
      <c r="A33" s="177" t="s">
        <v>126</v>
      </c>
      <c r="B33" s="171"/>
      <c r="C33" s="137"/>
      <c r="D33" s="135"/>
    </row>
    <row r="34" spans="1:4" s="50" customFormat="1" ht="19.5" customHeight="1">
      <c r="A34" s="177" t="s">
        <v>127</v>
      </c>
      <c r="B34" s="171"/>
      <c r="C34" s="178"/>
      <c r="D34" s="135"/>
    </row>
    <row r="35" spans="1:5" s="112" customFormat="1" ht="19.5" customHeight="1">
      <c r="A35" s="179" t="s">
        <v>85</v>
      </c>
      <c r="B35" s="145">
        <f>B28+B29</f>
        <v>264774.82</v>
      </c>
      <c r="C35" s="180">
        <f>C28+C29</f>
        <v>70123</v>
      </c>
      <c r="D35" s="181"/>
      <c r="E35" s="149"/>
    </row>
    <row r="36" ht="25.5" customHeight="1"/>
    <row r="37" ht="25.5" customHeight="1"/>
    <row r="38" ht="25.5" customHeight="1"/>
    <row r="39" ht="25.5" customHeight="1"/>
    <row r="40" spans="1:4" ht="24" customHeight="1">
      <c r="A40" s="182"/>
      <c r="B40" s="182"/>
      <c r="C40" s="182"/>
      <c r="D40" s="182"/>
    </row>
    <row r="41" ht="24" customHeight="1"/>
    <row r="42" ht="24" customHeight="1"/>
  </sheetData>
  <sheetProtection/>
  <mergeCells count="5">
    <mergeCell ref="A2:D2"/>
    <mergeCell ref="C4:D4"/>
    <mergeCell ref="A40:D40"/>
    <mergeCell ref="A4:A5"/>
    <mergeCell ref="B4:B5"/>
  </mergeCells>
  <printOptions horizontalCentered="1"/>
  <pageMargins left="0.7480314960629921" right="0.7480314960629921" top="0.66875" bottom="0.5902777777777778" header="0.5118110236220472" footer="0.5118110236220472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0"/>
  <sheetViews>
    <sheetView showZeros="0" zoomScaleSheetLayoutView="100" workbookViewId="0" topLeftCell="A1">
      <pane xSplit="1" ySplit="5" topLeftCell="C15" activePane="bottomRight" state="frozen"/>
      <selection pane="bottomRight" activeCell="C19" sqref="C19"/>
    </sheetView>
  </sheetViews>
  <sheetFormatPr defaultColWidth="9" defaultRowHeight="11.25"/>
  <cols>
    <col min="1" max="1" width="47.5" style="112" customWidth="1"/>
    <col min="2" max="2" width="18.33203125" style="112" customWidth="1"/>
    <col min="3" max="3" width="15.66015625" style="148" customWidth="1"/>
    <col min="4" max="4" width="15.66015625" style="112" customWidth="1"/>
    <col min="5" max="5" width="12.83203125" style="149" bestFit="1" customWidth="1"/>
    <col min="6" max="16384" width="9.33203125" style="112" bestFit="1" customWidth="1"/>
  </cols>
  <sheetData>
    <row r="1" ht="12">
      <c r="A1" s="109" t="s">
        <v>128</v>
      </c>
    </row>
    <row r="2" spans="1:5" s="108" customFormat="1" ht="34.5" customHeight="1">
      <c r="A2" s="150" t="s">
        <v>129</v>
      </c>
      <c r="B2" s="150"/>
      <c r="C2" s="150"/>
      <c r="D2" s="150"/>
      <c r="E2" s="151"/>
    </row>
    <row r="3" spans="1:5" s="109" customFormat="1" ht="24.75" customHeight="1">
      <c r="A3" s="152"/>
      <c r="B3" s="153"/>
      <c r="C3" s="154"/>
      <c r="D3" s="155" t="s">
        <v>17</v>
      </c>
      <c r="E3" s="156"/>
    </row>
    <row r="4" spans="1:4" ht="36" customHeight="1">
      <c r="A4" s="157" t="s">
        <v>88</v>
      </c>
      <c r="B4" s="63" t="s">
        <v>21</v>
      </c>
      <c r="C4" s="63" t="s">
        <v>118</v>
      </c>
      <c r="D4" s="63"/>
    </row>
    <row r="5" spans="1:4" ht="36" customHeight="1">
      <c r="A5" s="157"/>
      <c r="B5" s="124"/>
      <c r="C5" s="125" t="s">
        <v>22</v>
      </c>
      <c r="D5" s="63" t="s">
        <v>24</v>
      </c>
    </row>
    <row r="6" spans="1:4" ht="36" customHeight="1">
      <c r="A6" s="158" t="s">
        <v>89</v>
      </c>
      <c r="B6" s="159"/>
      <c r="C6" s="160"/>
      <c r="D6" s="129"/>
    </row>
    <row r="7" spans="1:4" ht="36" customHeight="1">
      <c r="A7" s="161" t="s">
        <v>90</v>
      </c>
      <c r="B7" s="162"/>
      <c r="C7" s="163"/>
      <c r="D7" s="135"/>
    </row>
    <row r="8" spans="1:4" ht="36" customHeight="1">
      <c r="A8" s="161" t="s">
        <v>91</v>
      </c>
      <c r="B8" s="162"/>
      <c r="C8" s="163"/>
      <c r="D8" s="135"/>
    </row>
    <row r="9" spans="1:4" ht="36" customHeight="1">
      <c r="A9" s="161" t="s">
        <v>92</v>
      </c>
      <c r="B9" s="162"/>
      <c r="C9" s="164"/>
      <c r="D9" s="135"/>
    </row>
    <row r="10" spans="1:4" ht="36" customHeight="1">
      <c r="A10" s="161" t="s">
        <v>93</v>
      </c>
      <c r="B10" s="162"/>
      <c r="C10" s="163"/>
      <c r="D10" s="135"/>
    </row>
    <row r="11" spans="1:4" ht="36" customHeight="1">
      <c r="A11" s="161" t="s">
        <v>94</v>
      </c>
      <c r="B11" s="162"/>
      <c r="C11" s="163"/>
      <c r="D11" s="135"/>
    </row>
    <row r="12" spans="1:4" ht="36" customHeight="1">
      <c r="A12" s="161" t="s">
        <v>95</v>
      </c>
      <c r="B12" s="162"/>
      <c r="C12" s="163"/>
      <c r="D12" s="135"/>
    </row>
    <row r="13" spans="1:4" ht="36" customHeight="1">
      <c r="A13" s="161" t="s">
        <v>96</v>
      </c>
      <c r="B13" s="162">
        <v>3222</v>
      </c>
      <c r="C13" s="163">
        <v>4090</v>
      </c>
      <c r="D13" s="135">
        <f>(C13-B13)/B13</f>
        <v>0.26939788950962135</v>
      </c>
    </row>
    <row r="14" spans="1:4" ht="36" customHeight="1">
      <c r="A14" s="161"/>
      <c r="B14" s="162"/>
      <c r="C14" s="163"/>
      <c r="D14" s="135"/>
    </row>
    <row r="15" spans="1:4" ht="36" customHeight="1">
      <c r="A15" s="165" t="s">
        <v>97</v>
      </c>
      <c r="B15" s="166">
        <f>SUM(B6:B13)</f>
        <v>3222</v>
      </c>
      <c r="C15" s="166">
        <f>SUM(C6:C13)</f>
        <v>4090</v>
      </c>
      <c r="D15" s="141">
        <f>(C15-B15)/B15</f>
        <v>0.26939788950962135</v>
      </c>
    </row>
    <row r="16" spans="1:4" ht="36" customHeight="1">
      <c r="A16" s="161" t="s">
        <v>47</v>
      </c>
      <c r="B16" s="162">
        <f>B17+B18+B19</f>
        <v>2824</v>
      </c>
      <c r="C16" s="162">
        <f>C17+C18+C19</f>
        <v>2624</v>
      </c>
      <c r="D16" s="135"/>
    </row>
    <row r="17" spans="1:4" ht="36" customHeight="1">
      <c r="A17" s="161" t="s">
        <v>130</v>
      </c>
      <c r="B17" s="162"/>
      <c r="C17" s="162"/>
      <c r="D17" s="135"/>
    </row>
    <row r="18" spans="1:4" ht="36" customHeight="1">
      <c r="A18" s="161" t="s">
        <v>99</v>
      </c>
      <c r="B18" s="162"/>
      <c r="C18" s="162"/>
      <c r="D18" s="135"/>
    </row>
    <row r="19" spans="1:4" ht="36" customHeight="1">
      <c r="A19" s="161" t="s">
        <v>100</v>
      </c>
      <c r="B19" s="136">
        <v>2824</v>
      </c>
      <c r="C19" s="136">
        <v>2624</v>
      </c>
      <c r="D19" s="135"/>
    </row>
    <row r="20" spans="1:4" ht="36" customHeight="1">
      <c r="A20" s="167" t="s">
        <v>54</v>
      </c>
      <c r="B20" s="167">
        <f>B16+B15</f>
        <v>6046</v>
      </c>
      <c r="C20" s="167">
        <f>C16+C15</f>
        <v>6714</v>
      </c>
      <c r="D20" s="146"/>
    </row>
  </sheetData>
  <sheetProtection/>
  <mergeCells count="4">
    <mergeCell ref="A2:D2"/>
    <mergeCell ref="C4:D4"/>
    <mergeCell ref="A4:A5"/>
    <mergeCell ref="B4:B5"/>
  </mergeCells>
  <dataValidations count="1">
    <dataValidation type="whole" allowBlank="1" showInputMessage="1" showErrorMessage="1" error="不得保留小数" sqref="C6">
      <formula1>-800000000000</formula1>
      <formula2>1000000000000</formula2>
    </dataValidation>
  </dataValidations>
  <printOptions horizontalCentered="1"/>
  <pageMargins left="0.7480314960629921" right="0.7480314960629921" top="0.6298611111111111" bottom="0.9842519685039371" header="0.5118110236220472" footer="0.5118110236220472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LYA-AL00</dc:creator>
  <cp:keywords/>
  <dc:description/>
  <cp:lastModifiedBy>hh</cp:lastModifiedBy>
  <cp:lastPrinted>2021-04-20T02:26:17Z</cp:lastPrinted>
  <dcterms:created xsi:type="dcterms:W3CDTF">2014-11-17T09:33:38Z</dcterms:created>
  <dcterms:modified xsi:type="dcterms:W3CDTF">2021-06-08T02:08:01Z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396382</vt:r8>
  </property>
  <property fmtid="{D5CDD505-2E9C-101B-9397-08002B2CF9AE}" pid="4" name="KSOProductBuildV">
    <vt:lpwstr>2052-11.1.0.10495</vt:lpwstr>
  </property>
  <property fmtid="{D5CDD505-2E9C-101B-9397-08002B2CF9AE}" pid="5" name="I">
    <vt:lpwstr>EFB2E14C27DB4D96835AAF1B6465E9AA</vt:lpwstr>
  </property>
</Properties>
</file>