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 tabRatio="500" firstSheet="14" activeTab="16"/>
  </bookViews>
  <sheets>
    <sheet name="00 - 预算批复封面" sheetId="1" r:id="rId1"/>
    <sheet name="00 - 预算批复封面-" sheetId="2" r:id="rId2"/>
    <sheet name="01 - 收支预算总表-" sheetId="3" r:id="rId3"/>
    <sheet name="02 - 收入预算总表-" sheetId="4" r:id="rId4"/>
    <sheet name="03 - 支出预算总表-" sheetId="5" r:id="rId5"/>
    <sheet name="04 - 财政拨款收支预算表-" sheetId="6" r:id="rId6"/>
    <sheet name="05 - 一般公共预算支出表-" sheetId="7" r:id="rId7"/>
    <sheet name="06 - 一般公共预算基本支出预算表-" sheetId="8" r:id="rId8"/>
    <sheet name="07 - 政府性基金预算支出表-" sheetId="9" r:id="rId9"/>
    <sheet name="09 - 国有资本经营预算支出表-" sheetId="10" r:id="rId10"/>
    <sheet name="10 - 政府采购预算表-" sheetId="11" r:id="rId11"/>
    <sheet name="11 - 收入预算总表（处室用）-" sheetId="12" r:id="rId12"/>
    <sheet name="12 - 支出预算总表（处室用）-" sheetId="13" r:id="rId13"/>
    <sheet name="13 - 一般公共预算支出表（处室用）-" sheetId="14" r:id="rId14"/>
    <sheet name="14 - 政府性基金预算支出表（处室用）-" sheetId="15" r:id="rId15"/>
    <sheet name="15 - 国有资本经营预算支出表（处室用）-" sheetId="16" r:id="rId16"/>
    <sheet name="16 - 政府采购预算表（处室用）-" sheetId="17" r:id="rId17"/>
  </sheets>
  <calcPr calcId="152511" iterate="1" iterateCount="1000" iterateDelta="0.01"/>
</workbook>
</file>

<file path=xl/calcChain.xml><?xml version="1.0" encoding="utf-8"?>
<calcChain xmlns="http://schemas.openxmlformats.org/spreadsheetml/2006/main">
  <c r="K18" i="17" l="1"/>
  <c r="J18" i="17" s="1"/>
  <c r="K17" i="17"/>
  <c r="J17" i="17"/>
  <c r="K16" i="17"/>
  <c r="J16" i="17" s="1"/>
  <c r="K15" i="17"/>
  <c r="J15" i="17"/>
  <c r="K14" i="17"/>
  <c r="J14" i="17" s="1"/>
  <c r="K13" i="17"/>
  <c r="J13" i="17"/>
  <c r="K12" i="17"/>
  <c r="J12" i="17" s="1"/>
  <c r="K11" i="17"/>
  <c r="J11" i="17"/>
  <c r="K10" i="17"/>
  <c r="J10" i="17" s="1"/>
  <c r="K9" i="17"/>
  <c r="J9" i="17"/>
  <c r="K8" i="17"/>
  <c r="J8" i="17" s="1"/>
  <c r="K7" i="17"/>
  <c r="J7" i="17"/>
  <c r="H6" i="16"/>
  <c r="G6" i="16"/>
  <c r="H6" i="15"/>
  <c r="G6" i="15"/>
  <c r="H11" i="14"/>
  <c r="G11" i="14" s="1"/>
  <c r="H10" i="14"/>
  <c r="G10" i="14"/>
  <c r="H9" i="14"/>
  <c r="G9" i="14" s="1"/>
  <c r="H8" i="14"/>
  <c r="G8" i="14"/>
  <c r="H7" i="14"/>
  <c r="G7" i="14" s="1"/>
  <c r="H6" i="14"/>
  <c r="G6" i="14"/>
  <c r="G11" i="13"/>
  <c r="G10" i="13"/>
  <c r="G9" i="13"/>
  <c r="G8" i="13"/>
  <c r="G7" i="13"/>
  <c r="G6" i="13"/>
  <c r="H13" i="12"/>
  <c r="G13" i="12"/>
  <c r="H12" i="12"/>
  <c r="G12" i="12" s="1"/>
  <c r="H11" i="12"/>
  <c r="G11" i="12"/>
  <c r="H10" i="12"/>
  <c r="G10" i="12" s="1"/>
  <c r="H9" i="12"/>
  <c r="G9" i="12"/>
  <c r="H8" i="12"/>
  <c r="G8" i="12" s="1"/>
  <c r="G10" i="11"/>
  <c r="F10" i="11"/>
  <c r="G9" i="11"/>
  <c r="F9" i="11" s="1"/>
  <c r="G8" i="11"/>
  <c r="F8" i="11"/>
  <c r="G7" i="11"/>
  <c r="F7" i="11" s="1"/>
  <c r="H6" i="10"/>
  <c r="G6" i="10"/>
  <c r="H6" i="9"/>
  <c r="G6" i="9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H9" i="7"/>
  <c r="G9" i="7"/>
  <c r="H8" i="7"/>
  <c r="G8" i="7"/>
  <c r="H7" i="7"/>
  <c r="G7" i="7"/>
  <c r="H6" i="7"/>
  <c r="G6" i="7"/>
  <c r="D35" i="6"/>
  <c r="D31" i="6" s="1"/>
  <c r="D29" i="6" s="1"/>
  <c r="D33" i="6"/>
  <c r="G31" i="6"/>
  <c r="F31" i="6"/>
  <c r="E31" i="6"/>
  <c r="B31" i="6"/>
  <c r="B35" i="6" s="1"/>
  <c r="G29" i="6"/>
  <c r="F29" i="6"/>
  <c r="E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G9" i="5"/>
  <c r="G8" i="5"/>
  <c r="G7" i="5"/>
  <c r="G6" i="5"/>
  <c r="H11" i="4"/>
  <c r="G11" i="4" s="1"/>
  <c r="H10" i="4"/>
  <c r="G10" i="4"/>
  <c r="H9" i="4"/>
  <c r="G9" i="4" s="1"/>
  <c r="H8" i="4"/>
  <c r="G8" i="4"/>
  <c r="B37" i="3"/>
  <c r="D30" i="3"/>
  <c r="B30" i="3"/>
  <c r="D28" i="3"/>
</calcChain>
</file>

<file path=xl/sharedStrings.xml><?xml version="1.0" encoding="utf-8"?>
<sst xmlns="http://schemas.openxmlformats.org/spreadsheetml/2006/main" count="1503" uniqueCount="196">
  <si>
    <t>部门预算批复表</t>
  </si>
  <si>
    <t>2026年2月</t>
  </si>
  <si>
    <t>部门预算批复表1</t>
  </si>
  <si>
    <t>收支预算总表</t>
  </si>
  <si>
    <t>部门（单位）：淄博市淄川区北关小学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</si>
  <si>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</si>
  <si>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</si>
  <si>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</si>
  <si>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</si>
  <si>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</si>
  <si>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</si>
  <si>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</si>
  <si>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</si>
  <si>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</si>
  <si>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</si>
  <si>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</si>
  <si>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</si>
  <si>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</si>
  <si>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</si>
  <si>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</si>
  <si>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</si>
  <si>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</si>
  <si>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</si>
  <si>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</si>
  <si>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</si>
  <si>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</si>
  <si>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</si>
  <si>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</si>
  <si>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</si>
  <si>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</si>
  <si>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</si>
  <si>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</si>
  <si>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</si>
  <si>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</si>
  <si>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</si>
  <si>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</si>
  <si>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</si>
  <si>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</si>
  <si>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</si>
  <si>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</si>
  <si>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</si>
  <si>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</si>
  <si>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</si>
  <si>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</si>
  <si>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</si>
  <si>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</si>
  <si>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</si>
  <si>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</si>
  <si>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</si>
  <si>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</si>
  <si>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</si>
  <si>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</si>
  <si>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/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</si>
  <si>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</si>
  <si>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</si>
  <si>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</si>
  <si>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</si>
  <si>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</si>
  <si>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</si>
  <si>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</si>
  <si>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</si>
  <si>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</si>
  <si>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</si>
  <si>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</si>
  <si>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</si>
  <si>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</si>
  <si>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</si>
  <si>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</si>
  <si>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</si>
  <si>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</si>
  <si>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</si>
  <si>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</si>
  <si>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</si>
  <si>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</si>
  <si>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</si>
  <si>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</si>
  <si>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</si>
  <si>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小学教育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</si>
  <si>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</si>
  <si>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</si>
  <si>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</si>
  <si>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</si>
  <si>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</si>
  <si>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</si>
  <si>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</si>
  <si>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</si>
  <si>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</si>
  <si>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</si>
  <si>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</si>
  <si>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</si>
  <si>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</si>
  <si>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</si>
  <si>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</si>
  <si>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</si>
  <si>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</si>
  <si>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</si>
  <si>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</si>
  <si>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</si>
  <si>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</si>
  <si>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</si>
  <si>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</si>
  <si>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</si>
  <si>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</si>
  <si>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</si>
  <si>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</si>
  <si>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2875.14</t>
  </si>
  <si>
    <t>39.65</t>
  </si>
  <si>
    <t>301</t>
  </si>
  <si>
    <t>工资福利支出</t>
  </si>
  <si>
    <t>505</t>
  </si>
  <si>
    <t>对事业单位经常性补助</t>
  </si>
  <si>
    <t>2631.94</t>
  </si>
  <si>
    <t>01</t>
  </si>
  <si>
    <t>　基本工资</t>
  </si>
  <si>
    <t>　工资福利支出</t>
  </si>
  <si>
    <t>777.97</t>
  </si>
  <si>
    <t>　津贴补贴</t>
  </si>
  <si>
    <t>268.37</t>
  </si>
  <si>
    <t>03</t>
  </si>
  <si>
    <t>　奖金</t>
  </si>
  <si>
    <t>315.61</t>
  </si>
  <si>
    <t>07</t>
  </si>
  <si>
    <t>　绩效工资</t>
  </si>
  <si>
    <t>508.31</t>
  </si>
  <si>
    <t>08</t>
  </si>
  <si>
    <t>　机关事业单位基本养老保险缴费</t>
  </si>
  <si>
    <t>256.44</t>
  </si>
  <si>
    <t>09</t>
  </si>
  <si>
    <t>　职业年金缴费</t>
  </si>
  <si>
    <t>128.22</t>
  </si>
  <si>
    <t>10</t>
  </si>
  <si>
    <t>　职工基本医疗保险缴费</t>
  </si>
  <si>
    <t>117.00</t>
  </si>
  <si>
    <t>11</t>
  </si>
  <si>
    <t>　公务员医疗补助缴费</t>
  </si>
  <si>
    <t>40.07</t>
  </si>
  <si>
    <t>12</t>
  </si>
  <si>
    <t>　其他社会保障缴费</t>
  </si>
  <si>
    <t>16.00</t>
  </si>
  <si>
    <t>13</t>
  </si>
  <si>
    <t>　住房公积金</t>
  </si>
  <si>
    <t>203.95</t>
  </si>
  <si>
    <t>302</t>
  </si>
  <si>
    <t>商品和服务支出</t>
  </si>
  <si>
    <t>28</t>
  </si>
  <si>
    <t>　工会经费</t>
  </si>
  <si>
    <t>　商品和服务支出</t>
  </si>
  <si>
    <t>35.47</t>
  </si>
  <si>
    <t>39</t>
  </si>
  <si>
    <t>　其他交通费用</t>
  </si>
  <si>
    <t>0.72</t>
  </si>
  <si>
    <t>99</t>
  </si>
  <si>
    <t>　其他商品和服务支出</t>
  </si>
  <si>
    <t>3.46</t>
  </si>
  <si>
    <t>303</t>
  </si>
  <si>
    <t>对个人和家庭补助</t>
  </si>
  <si>
    <t>509</t>
  </si>
  <si>
    <t>对个人和家庭的补助</t>
  </si>
  <si>
    <t>243.20</t>
  </si>
  <si>
    <t>　离休费</t>
  </si>
  <si>
    <t>05</t>
  </si>
  <si>
    <t>　离退休费</t>
  </si>
  <si>
    <t>9.68</t>
  </si>
  <si>
    <t>　退休费</t>
  </si>
  <si>
    <t>180.93</t>
  </si>
  <si>
    <t>　生活补助</t>
  </si>
  <si>
    <t>　社会福利和救助</t>
  </si>
  <si>
    <t>12.11</t>
  </si>
  <si>
    <t>　医疗费补助</t>
  </si>
  <si>
    <t>40.48</t>
  </si>
  <si>
    <t>部门预算批复表7</t>
  </si>
  <si>
    <t>政府性基金预算支出表</t>
  </si>
  <si>
    <t xml:space="preserve">部门预算批复表9
</t>
  </si>
  <si>
    <t>国有资本经营预算支出表</t>
  </si>
  <si>
    <t>部门预算批复表10</t>
  </si>
  <si>
    <t>政府采购预算表</t>
  </si>
  <si>
    <t>单位资金</t>
  </si>
  <si>
    <t>202</t>
  </si>
  <si>
    <t>淄博市淄川区教育和体育局</t>
  </si>
  <si>
    <t>202011</t>
  </si>
  <si>
    <t>淄博市淄川区北关小学</t>
  </si>
  <si>
    <t>部门预算批复表9</t>
  </si>
  <si>
    <t>品目代码</t>
  </si>
  <si>
    <t>品目名称</t>
  </si>
  <si>
    <t>A02010105</t>
  </si>
  <si>
    <t>台式计算机</t>
  </si>
  <si>
    <t>A02021003</t>
  </si>
  <si>
    <t>A4黑白打印机</t>
  </si>
  <si>
    <t>A02061804</t>
  </si>
  <si>
    <t>空调机</t>
  </si>
  <si>
    <t>A05010201</t>
  </si>
  <si>
    <t>办公桌</t>
  </si>
  <si>
    <t>A05010203</t>
  </si>
  <si>
    <t>教学、实验用桌</t>
  </si>
  <si>
    <t>A05040101</t>
  </si>
  <si>
    <t>复印纸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</si>
</sst>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#,##0.00_ ;\-#,##0.00;;"/>
    <numFmt numFmtId="179" formatCode="\ #,##0.00;\ \-#,##0.00;\ &quot;&quot;??;@"/>
    <numFmt numFmtId="180" formatCode="\ #,##0.00_ ;\-#,##0.00;;"/>
    <numFmt numFmtId="181" formatCode="#,##0.00;\-#,##0.00;&quot;&quot;??;@"/>
  </numFmts>
  <fonts count="57">
    <font>
      <sz val="11"/>
      <color theme="1"/>
      <name val="宋体"/>
      <scheme val="minor"/>
    </font>
    <font>
      <sz val="11.05"/>
      <color theme="1"/>
      <name val="宋体"/>
      <scheme val="minor"/>
    </font>
    <font>
      <sz val="11.05"/>
      <color theme="0"/>
      <name val="宋体"/>
      <scheme val="minor"/>
    </font>
    <font>
      <sz val="11.05"/>
      <color rgb="FF9C0006"/>
      <name val="宋体"/>
      <scheme val="minor"/>
    </font>
    <font>
      <b/>
      <sz val="11.05"/>
      <color rgb="FFFA7D00"/>
      <name val="宋体"/>
      <scheme val="minor"/>
    </font>
    <font>
      <b/>
      <sz val="11.05"/>
      <color rgb="FFFFFFFF"/>
      <name val="宋体"/>
      <scheme val="minor"/>
    </font>
    <font>
      <i/>
      <sz val="11.05"/>
      <color rgb="FF7F7F7F"/>
      <name val="宋体"/>
      <scheme val="minor"/>
    </font>
    <font>
      <sz val="11.05"/>
      <color rgb="FF006100"/>
      <name val="宋体"/>
      <scheme val="minor"/>
    </font>
    <font>
      <b/>
      <sz val="15"/>
      <color theme="3"/>
      <name val="宋体"/>
      <scheme val="minor"/>
    </font>
    <font>
      <b/>
      <sz val="13"/>
      <color theme="3"/>
      <name val="宋体"/>
      <scheme val="minor"/>
    </font>
    <font>
      <b/>
      <sz val="11.05"/>
      <color theme="3"/>
      <name val="宋体"/>
      <scheme val="minor"/>
    </font>
    <font>
      <sz val="11.05"/>
      <color rgb="FF3F3F76"/>
      <name val="宋体"/>
      <scheme val="minor"/>
    </font>
    <font>
      <sz val="11.05"/>
      <color rgb="FFFA7D00"/>
      <name val="宋体"/>
      <scheme val="minor"/>
    </font>
    <font>
      <sz val="11.05"/>
      <color rgb="FF9C6500"/>
      <name val="宋体"/>
      <scheme val="minor"/>
    </font>
    <font>
      <sz val="9"/>
      <name val="SarasaGothicSC"/>
    </font>
    <font>
      <b/>
      <sz val="11.05"/>
      <color rgb="FF3F3F3F"/>
      <name val="宋体"/>
      <scheme val="minor"/>
    </font>
    <font>
      <b/>
      <sz val="18"/>
      <color theme="3"/>
      <name val="宋体"/>
      <scheme val="minor"/>
    </font>
    <font>
      <b/>
      <sz val="11.05"/>
      <color theme="1"/>
      <name val="宋体"/>
      <scheme val="minor"/>
    </font>
    <font>
      <sz val="11.05"/>
      <color rgb="FFFF0000"/>
      <name val="宋体"/>
      <scheme val="minor"/>
    </font>
    <font>
      <u/>
      <sz val="11.05"/>
      <color rgb="FF0000FF"/>
      <name val="宋体"/>
      <scheme val="minor"/>
    </font>
    <font>
      <u/>
      <sz val="11.05"/>
      <color rgb="FF800080"/>
      <name val="宋体"/>
      <scheme val="minor"/>
    </font>
    <font>
      <sz val="10"/>
      <color rgb="FF000000"/>
      <name val="SarasaGothicSC"/>
    </font>
    <font>
      <sz val="9"/>
      <color rgb="FF000000"/>
      <name val="SarasaGothicSC"/>
    </font>
    <font>
      <b/>
      <sz val="21"/>
      <color rgb="FF000000"/>
      <name val="SarasaGothicSC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family val="3"/>
      <charset val="134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name val="Calibri"/>
      <family val="2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2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5">
    <xf numFmtId="0" fontId="0" fillId="0" borderId="1">
      <alignment vertical="top"/>
    </xf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43" fontId="55" fillId="0" borderId="0"/>
    <xf numFmtId="41" fontId="55" fillId="0" borderId="0"/>
    <xf numFmtId="176" fontId="55" fillId="0" borderId="0"/>
    <xf numFmtId="177" fontId="55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55" fillId="32" borderId="7"/>
    <xf numFmtId="0" fontId="15" fillId="27" borderId="8"/>
    <xf numFmtId="9" fontId="55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43" fontId="55" fillId="0" borderId="0"/>
    <xf numFmtId="41" fontId="55" fillId="0" borderId="0"/>
    <xf numFmtId="176" fontId="55" fillId="0" borderId="0"/>
    <xf numFmtId="177" fontId="55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55" fillId="32" borderId="7"/>
    <xf numFmtId="0" fontId="15" fillId="27" borderId="8"/>
    <xf numFmtId="9" fontId="55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vertical="center" wrapText="1"/>
    </xf>
  </cellStyleXfs>
  <cellXfs count="174">
    <xf numFmtId="0" fontId="0" fillId="0" borderId="1" xfId="0">
      <alignment vertical="top"/>
    </xf>
    <xf numFmtId="0" fontId="24" fillId="0" borderId="0" xfId="0" applyFont="1" applyBorder="1" applyAlignment="1"/>
    <xf numFmtId="0" fontId="25" fillId="0" borderId="0" xfId="0" applyFont="1" applyBorder="1" applyAlignment="1">
      <alignment horizontal="left" vertical="center"/>
    </xf>
    <xf numFmtId="0" fontId="28" fillId="0" borderId="0" xfId="0" applyFont="1" applyBorder="1">
      <alignment vertical="top"/>
    </xf>
    <xf numFmtId="0" fontId="28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31" fillId="0" borderId="0" xfId="0" applyFont="1" applyBorder="1">
      <alignment vertical="top"/>
    </xf>
    <xf numFmtId="0" fontId="31" fillId="0" borderId="1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49" fontId="32" fillId="35" borderId="18" xfId="0" applyNumberFormat="1" applyFont="1" applyFill="1" applyBorder="1" applyAlignment="1">
      <alignment horizontal="left" vertical="center"/>
    </xf>
    <xf numFmtId="179" fontId="28" fillId="0" borderId="18" xfId="0" applyNumberFormat="1" applyFont="1" applyBorder="1" applyAlignment="1">
      <alignment horizontal="right" vertical="center"/>
    </xf>
    <xf numFmtId="0" fontId="28" fillId="0" borderId="18" xfId="0" applyFont="1" applyBorder="1" applyAlignment="1">
      <alignment horizontal="left" vertical="center"/>
    </xf>
    <xf numFmtId="49" fontId="28" fillId="0" borderId="18" xfId="0" applyNumberFormat="1" applyFont="1" applyBorder="1" applyAlignment="1">
      <alignment horizontal="left" vertical="center"/>
    </xf>
    <xf numFmtId="179" fontId="28" fillId="0" borderId="18" xfId="0" applyNumberFormat="1" applyFont="1" applyBorder="1" applyAlignment="1">
      <alignment horizontal="right" vertical="center"/>
    </xf>
    <xf numFmtId="49" fontId="31" fillId="0" borderId="18" xfId="0" applyNumberFormat="1" applyFont="1" applyBorder="1" applyAlignment="1">
      <alignment horizontal="center" vertical="center"/>
    </xf>
    <xf numFmtId="0" fontId="33" fillId="0" borderId="18" xfId="0" applyFont="1" applyBorder="1">
      <alignment vertical="top"/>
    </xf>
    <xf numFmtId="49" fontId="28" fillId="0" borderId="18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left" vertical="center"/>
    </xf>
    <xf numFmtId="49" fontId="28" fillId="0" borderId="18" xfId="0" applyNumberFormat="1" applyFont="1" applyBorder="1" applyAlignment="1">
      <alignment horizontal="center" vertical="center"/>
    </xf>
    <xf numFmtId="180" fontId="28" fillId="0" borderId="18" xfId="0" applyNumberFormat="1" applyFont="1" applyBorder="1" applyAlignment="1">
      <alignment horizontal="right" vertical="center"/>
    </xf>
    <xf numFmtId="178" fontId="28" fillId="0" borderId="18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 wrapText="1"/>
    </xf>
    <xf numFmtId="180" fontId="28" fillId="0" borderId="18" xfId="0" applyNumberFormat="1" applyFont="1" applyBorder="1" applyAlignment="1">
      <alignment horizontal="right" vertical="center" wrapText="1"/>
    </xf>
    <xf numFmtId="178" fontId="28" fillId="0" borderId="18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top" wrapText="1"/>
    </xf>
    <xf numFmtId="0" fontId="3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Border="1" applyAlignment="1"/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horizontal="right"/>
    </xf>
    <xf numFmtId="0" fontId="34" fillId="0" borderId="10" xfId="0" applyFont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4" fillId="0" borderId="18" xfId="0" applyFont="1" applyBorder="1" applyAlignment="1">
      <alignment vertical="center"/>
    </xf>
    <xf numFmtId="179" fontId="34" fillId="0" borderId="18" xfId="0" applyNumberFormat="1" applyFont="1" applyBorder="1" applyAlignment="1">
      <alignment horizontal="right" vertical="center"/>
    </xf>
    <xf numFmtId="0" fontId="35" fillId="0" borderId="11" xfId="0" applyFont="1" applyBorder="1" applyAlignment="1">
      <alignment vertical="center"/>
    </xf>
    <xf numFmtId="179" fontId="35" fillId="0" borderId="11" xfId="0" applyNumberFormat="1" applyFont="1" applyBorder="1" applyAlignment="1">
      <alignment horizontal="right" vertical="center"/>
    </xf>
    <xf numFmtId="0" fontId="34" fillId="0" borderId="18" xfId="0" applyFont="1" applyBorder="1" applyAlignment="1">
      <alignment horizontal="left" vertical="center"/>
    </xf>
    <xf numFmtId="179" fontId="34" fillId="0" borderId="18" xfId="0" applyNumberFormat="1" applyFont="1" applyBorder="1" applyAlignment="1">
      <alignment horizontal="right" vertical="center" wrapText="1"/>
    </xf>
    <xf numFmtId="0" fontId="39" fillId="0" borderId="18" xfId="0" applyFont="1" applyBorder="1" applyAlignment="1"/>
    <xf numFmtId="179" fontId="35" fillId="0" borderId="11" xfId="0" applyNumberFormat="1" applyFont="1" applyBorder="1" applyAlignment="1"/>
    <xf numFmtId="178" fontId="35" fillId="0" borderId="11" xfId="0" applyNumberFormat="1" applyFont="1" applyBorder="1" applyAlignment="1"/>
    <xf numFmtId="178" fontId="35" fillId="0" borderId="11" xfId="0" applyNumberFormat="1" applyFont="1" applyBorder="1" applyAlignment="1">
      <alignment horizontal="right" vertical="center"/>
    </xf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178" fontId="28" fillId="0" borderId="18" xfId="0" applyNumberFormat="1" applyFont="1" applyBorder="1" applyAlignment="1">
      <alignment horizontal="right" vertical="center"/>
    </xf>
    <xf numFmtId="0" fontId="40" fillId="0" borderId="0" xfId="0" applyFont="1" applyBorder="1" applyAlignment="1">
      <alignment vertical="center"/>
    </xf>
    <xf numFmtId="181" fontId="28" fillId="0" borderId="18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wrapText="1"/>
    </xf>
    <xf numFmtId="0" fontId="34" fillId="0" borderId="10" xfId="0" applyFont="1" applyBorder="1" applyAlignment="1">
      <alignment horizontal="right" vertical="center" wrapText="1"/>
    </xf>
    <xf numFmtId="0" fontId="41" fillId="0" borderId="0" xfId="0" applyFont="1" applyBorder="1">
      <alignment vertical="top"/>
    </xf>
    <xf numFmtId="0" fontId="35" fillId="0" borderId="18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49" fontId="35" fillId="0" borderId="18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left" vertical="center" wrapText="1"/>
    </xf>
    <xf numFmtId="180" fontId="35" fillId="0" borderId="11" xfId="0" applyNumberFormat="1" applyFont="1" applyBorder="1" applyAlignment="1">
      <alignment horizontal="right" vertical="center"/>
    </xf>
    <xf numFmtId="180" fontId="35" fillId="0" borderId="18" xfId="0" applyNumberFormat="1" applyFont="1" applyBorder="1" applyAlignment="1">
      <alignment horizontal="right" vertical="center"/>
    </xf>
    <xf numFmtId="180" fontId="42" fillId="0" borderId="18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right" wrapText="1"/>
    </xf>
    <xf numFmtId="0" fontId="44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 wrapText="1"/>
    </xf>
    <xf numFmtId="0" fontId="46" fillId="0" borderId="0" xfId="0" applyFont="1" applyBorder="1">
      <alignment vertical="top"/>
    </xf>
    <xf numFmtId="49" fontId="28" fillId="0" borderId="18" xfId="0" applyNumberFormat="1" applyFont="1" applyBorder="1" applyAlignment="1">
      <alignment horizontal="left" vertical="center" wrapText="1"/>
    </xf>
    <xf numFmtId="0" fontId="46" fillId="0" borderId="0" xfId="0" applyFont="1" applyBorder="1" applyAlignment="1">
      <alignment vertical="center"/>
    </xf>
    <xf numFmtId="178" fontId="28" fillId="0" borderId="18" xfId="0" applyNumberFormat="1" applyFont="1" applyBorder="1" applyAlignment="1">
      <alignment horizontal="right" vertical="center" wrapText="1"/>
    </xf>
    <xf numFmtId="0" fontId="44" fillId="0" borderId="0" xfId="0" applyFont="1" applyBorder="1" applyAlignment="1">
      <alignment vertical="center"/>
    </xf>
    <xf numFmtId="0" fontId="44" fillId="0" borderId="0" xfId="0" applyFont="1" applyBorder="1">
      <alignment vertical="top"/>
    </xf>
    <xf numFmtId="0" fontId="44" fillId="0" borderId="0" xfId="0" applyFont="1" applyBorder="1" applyAlignment="1">
      <alignment horizontal="right" wrapText="1"/>
    </xf>
    <xf numFmtId="0" fontId="44" fillId="0" borderId="0" xfId="0" applyFont="1" applyBorder="1" applyAlignment="1">
      <alignment horizontal="right"/>
    </xf>
    <xf numFmtId="0" fontId="48" fillId="0" borderId="0" xfId="0" applyFont="1" applyBorder="1">
      <alignment vertical="top"/>
    </xf>
    <xf numFmtId="0" fontId="48" fillId="0" borderId="0" xfId="0" applyFont="1" applyBorder="1" applyAlignment="1">
      <alignment vertical="top" wrapText="1"/>
    </xf>
    <xf numFmtId="0" fontId="49" fillId="0" borderId="0" xfId="0" applyFont="1" applyBorder="1" applyAlignment="1"/>
    <xf numFmtId="0" fontId="49" fillId="0" borderId="0" xfId="0" applyFont="1" applyBorder="1" applyAlignment="1">
      <alignment wrapText="1"/>
    </xf>
    <xf numFmtId="0" fontId="50" fillId="0" borderId="0" xfId="101" applyFont="1">
      <alignment horizontal="left" vertical="center" wrapText="1"/>
    </xf>
    <xf numFmtId="0" fontId="49" fillId="0" borderId="0" xfId="102" applyFont="1"/>
    <xf numFmtId="0" fontId="50" fillId="0" borderId="0" xfId="103" applyFont="1" applyAlignment="1">
      <alignment horizontal="left" vertical="center" wrapText="1"/>
    </xf>
    <xf numFmtId="0" fontId="50" fillId="0" borderId="0" xfId="104" applyFont="1">
      <alignment vertical="center" wrapText="1"/>
    </xf>
    <xf numFmtId="0" fontId="50" fillId="0" borderId="10" xfId="0" applyFont="1" applyBorder="1" applyAlignment="1">
      <alignment horizontal="right" vertical="center" wrapText="1"/>
    </xf>
    <xf numFmtId="0" fontId="42" fillId="0" borderId="18" xfId="0" applyFont="1" applyBorder="1" applyAlignment="1">
      <alignment vertical="center"/>
    </xf>
    <xf numFmtId="0" fontId="42" fillId="0" borderId="18" xfId="0" applyFont="1" applyBorder="1" applyAlignment="1">
      <alignment vertical="center" wrapText="1"/>
    </xf>
    <xf numFmtId="0" fontId="42" fillId="0" borderId="18" xfId="0" applyFont="1" applyBorder="1" applyAlignment="1">
      <alignment horizontal="left" vertical="center"/>
    </xf>
    <xf numFmtId="0" fontId="42" fillId="0" borderId="18" xfId="0" applyFont="1" applyBorder="1" applyAlignment="1">
      <alignment horizontal="left" vertical="center" wrapText="1"/>
    </xf>
    <xf numFmtId="49" fontId="35" fillId="0" borderId="18" xfId="92" applyNumberFormat="1" applyFont="1" applyBorder="1" applyAlignment="1">
      <alignment horizontal="center" vertical="center" wrapText="1"/>
    </xf>
    <xf numFmtId="49" fontId="35" fillId="0" borderId="11" xfId="92" applyNumberFormat="1" applyFont="1" applyBorder="1" applyAlignment="1">
      <alignment horizontal="left" vertical="center" wrapText="1"/>
    </xf>
    <xf numFmtId="180" fontId="35" fillId="0" borderId="11" xfId="92" applyNumberFormat="1" applyFont="1" applyBorder="1" applyAlignment="1">
      <alignment horizontal="right" vertical="center"/>
    </xf>
    <xf numFmtId="180" fontId="35" fillId="0" borderId="18" xfId="92" applyNumberFormat="1" applyFont="1" applyBorder="1" applyAlignment="1">
      <alignment horizontal="right" vertical="center"/>
    </xf>
    <xf numFmtId="0" fontId="54" fillId="0" borderId="0" xfId="0" applyFont="1" applyBorder="1">
      <alignment vertical="top"/>
    </xf>
    <xf numFmtId="0" fontId="54" fillId="0" borderId="0" xfId="0" applyFont="1" applyBorder="1" applyAlignment="1">
      <alignment vertical="top" wrapText="1"/>
    </xf>
    <xf numFmtId="0" fontId="26" fillId="34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36" borderId="0" xfId="0" applyFont="1" applyFill="1" applyBorder="1" applyAlignment="1">
      <alignment horizontal="left" vertical="center"/>
    </xf>
    <xf numFmtId="0" fontId="28" fillId="35" borderId="18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right" wrapText="1"/>
    </xf>
    <xf numFmtId="0" fontId="30" fillId="0" borderId="0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34" fillId="0" borderId="1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8" fillId="0" borderId="10" xfId="0" applyFont="1" applyBorder="1" applyAlignment="1">
      <alignment horizontal="left"/>
    </xf>
    <xf numFmtId="0" fontId="39" fillId="0" borderId="1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49" fontId="28" fillId="0" borderId="18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left" vertical="center"/>
    </xf>
    <xf numFmtId="49" fontId="28" fillId="0" borderId="19" xfId="0" applyNumberFormat="1" applyFont="1" applyBorder="1" applyAlignment="1">
      <alignment horizontal="left" vertical="center"/>
    </xf>
    <xf numFmtId="49" fontId="28" fillId="0" borderId="20" xfId="0" applyNumberFormat="1" applyFont="1" applyBorder="1" applyAlignment="1">
      <alignment horizontal="left" vertical="center"/>
    </xf>
    <xf numFmtId="49" fontId="28" fillId="0" borderId="0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4" fillId="36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43" fillId="0" borderId="18" xfId="0" applyFont="1" applyBorder="1" applyAlignment="1"/>
    <xf numFmtId="0" fontId="35" fillId="33" borderId="18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 wrapText="1"/>
    </xf>
    <xf numFmtId="0" fontId="44" fillId="36" borderId="0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/>
    </xf>
    <xf numFmtId="49" fontId="28" fillId="0" borderId="18" xfId="0" applyNumberFormat="1" applyFont="1" applyBorder="1" applyAlignment="1">
      <alignment horizontal="center" vertical="center" wrapText="1"/>
    </xf>
    <xf numFmtId="49" fontId="28" fillId="0" borderId="18" xfId="0" applyNumberFormat="1" applyFont="1" applyBorder="1" applyAlignment="1">
      <alignment horizontal="left" vertical="center" wrapText="1"/>
    </xf>
    <xf numFmtId="49" fontId="44" fillId="0" borderId="19" xfId="0" applyNumberFormat="1" applyFont="1" applyBorder="1" applyAlignment="1">
      <alignment horizontal="left" vertical="center"/>
    </xf>
    <xf numFmtId="49" fontId="44" fillId="0" borderId="20" xfId="0" applyNumberFormat="1" applyFont="1" applyBorder="1" applyAlignment="1">
      <alignment horizontal="left" vertical="center" wrapText="1"/>
    </xf>
    <xf numFmtId="49" fontId="44" fillId="0" borderId="0" xfId="0" applyNumberFormat="1" applyFont="1" applyBorder="1" applyAlignment="1">
      <alignment horizontal="left" vertical="center"/>
    </xf>
    <xf numFmtId="49" fontId="44" fillId="0" borderId="0" xfId="0" applyNumberFormat="1" applyFont="1" applyBorder="1" applyAlignment="1">
      <alignment horizontal="left" vertical="center" wrapText="1"/>
    </xf>
    <xf numFmtId="0" fontId="47" fillId="0" borderId="0" xfId="0" applyFont="1" applyBorder="1" applyAlignment="1">
      <alignment vertical="center" wrapText="1"/>
    </xf>
    <xf numFmtId="0" fontId="47" fillId="0" borderId="0" xfId="0" applyFont="1" applyBorder="1" applyAlignment="1">
      <alignment vertical="center"/>
    </xf>
    <xf numFmtId="0" fontId="44" fillId="0" borderId="0" xfId="0" applyFont="1" applyBorder="1" applyAlignment="1">
      <alignment horizontal="right"/>
    </xf>
    <xf numFmtId="0" fontId="44" fillId="0" borderId="0" xfId="0" applyFont="1" applyBorder="1" applyAlignment="1">
      <alignment horizontal="right" wrapText="1"/>
    </xf>
    <xf numFmtId="0" fontId="53" fillId="0" borderId="18" xfId="0" applyFont="1" applyBorder="1" applyAlignment="1"/>
    <xf numFmtId="0" fontId="42" fillId="0" borderId="18" xfId="0" applyFont="1" applyBorder="1" applyAlignment="1">
      <alignment vertical="center"/>
    </xf>
    <xf numFmtId="0" fontId="42" fillId="0" borderId="18" xfId="0" applyFont="1" applyBorder="1" applyAlignment="1">
      <alignment vertical="center" wrapText="1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50" fillId="36" borderId="10" xfId="0" applyFont="1" applyFill="1" applyBorder="1" applyAlignment="1">
      <alignment horizontal="left" vertical="center"/>
    </xf>
    <xf numFmtId="0" fontId="50" fillId="0" borderId="10" xfId="0" applyFont="1" applyBorder="1" applyAlignment="1">
      <alignment horizontal="left" vertical="center" wrapText="1"/>
    </xf>
    <xf numFmtId="0" fontId="50" fillId="36" borderId="10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 wrapText="1"/>
    </xf>
    <xf numFmtId="0" fontId="50" fillId="0" borderId="0" xfId="104" applyFont="1" applyAlignment="1">
      <alignment horizontal="right" vertical="center" wrapText="1"/>
    </xf>
    <xf numFmtId="0" fontId="50" fillId="0" borderId="0" xfId="0" applyFont="1" applyBorder="1" applyAlignment="1">
      <alignment horizontal="right" wrapText="1"/>
    </xf>
  </cellXfs>
  <cellStyles count="106">
    <cellStyle name="10 - 政府采购预算表- 20% - Accent1" xfId="3"/>
    <cellStyle name="10 - 政府采购预算表- 20% - Accent2" xfId="4"/>
    <cellStyle name="10 - 政府采购预算表- 20% - Accent3" xfId="5"/>
    <cellStyle name="10 - 政府采购预算表- 20% - Accent4" xfId="6"/>
    <cellStyle name="10 - 政府采购预算表- 20% - Accent5" xfId="7"/>
    <cellStyle name="10 - 政府采购预算表- 20% - Accent6" xfId="8"/>
    <cellStyle name="10 - 政府采购预算表- 40% - Accent1" xfId="9"/>
    <cellStyle name="10 - 政府采购预算表- 40% - Accent2" xfId="10"/>
    <cellStyle name="10 - 政府采购预算表- 40% - Accent3" xfId="11"/>
    <cellStyle name="10 - 政府采购预算表- 40% - Accent4" xfId="12"/>
    <cellStyle name="10 - 政府采购预算表- 40% - Accent5" xfId="13"/>
    <cellStyle name="10 - 政府采购预算表- 40% - Accent6" xfId="14"/>
    <cellStyle name="10 - 政府采购预算表- 60% - Accent1" xfId="15"/>
    <cellStyle name="10 - 政府采购预算表- 60% - Accent2" xfId="16"/>
    <cellStyle name="10 - 政府采购预算表- 60% - Accent3" xfId="17"/>
    <cellStyle name="10 - 政府采购预算表- 60% - Accent4" xfId="18"/>
    <cellStyle name="10 - 政府采购预算表- 60% - Accent5" xfId="19"/>
    <cellStyle name="10 - 政府采购预算表- 60% - Accent6" xfId="20"/>
    <cellStyle name="10 - 政府采购预算表- Accent1" xfId="21"/>
    <cellStyle name="10 - 政府采购预算表- Accent2" xfId="22"/>
    <cellStyle name="10 - 政府采购预算表- Accent3" xfId="23"/>
    <cellStyle name="10 - 政府采购预算表- Accent4" xfId="24"/>
    <cellStyle name="10 - 政府采购预算表- Accent5" xfId="25"/>
    <cellStyle name="10 - 政府采购预算表- Accent6" xfId="26"/>
    <cellStyle name="10 - 政府采购预算表- Bad" xfId="27"/>
    <cellStyle name="10 - 政府采购预算表- Calculation" xfId="28"/>
    <cellStyle name="10 - 政府采购预算表- Check Cell" xfId="29"/>
    <cellStyle name="10 - 政府采购预算表- Comma" xfId="30"/>
    <cellStyle name="10 - 政府采购预算表- Comma [0]" xfId="31"/>
    <cellStyle name="10 - 政府采购预算表- Currency" xfId="32"/>
    <cellStyle name="10 - 政府采购预算表- Currency [0]" xfId="33"/>
    <cellStyle name="10 - 政府采购预算表- Explanatory Text" xfId="34"/>
    <cellStyle name="10 - 政府采购预算表- Good" xfId="35"/>
    <cellStyle name="10 - 政府采购预算表- Heading 1" xfId="36"/>
    <cellStyle name="10 - 政府采购预算表- Heading 2" xfId="37"/>
    <cellStyle name="10 - 政府采购预算表- Heading 3" xfId="38"/>
    <cellStyle name="10 - 政府采购预算表- Heading 4" xfId="39"/>
    <cellStyle name="10 - 政府采购预算表- Input" xfId="40"/>
    <cellStyle name="10 - 政府采购预算表- Linked Cell" xfId="41"/>
    <cellStyle name="10 - 政府采购预算表- Neutral" xfId="42"/>
    <cellStyle name="10 - 政府采购预算表- Normal" xfId="43"/>
    <cellStyle name="10 - 政府采购预算表- Note" xfId="44"/>
    <cellStyle name="10 - 政府采购预算表- Output" xfId="45"/>
    <cellStyle name="10 - 政府采购预算表- Percent" xfId="46"/>
    <cellStyle name="10 - 政府采购预算表- Title" xfId="47"/>
    <cellStyle name="10 - 政府采购预算表- Total" xfId="48"/>
    <cellStyle name="10 - 政府采购预算表- Warning Text" xfId="49"/>
    <cellStyle name="10 - 政府采购预算表- 超链接" xfId="50"/>
    <cellStyle name="10 - 政府采购预算表- 已访问的超链接" xfId="51"/>
    <cellStyle name="16 - 政府采购预算表（处室用）- __builtInStyle49" xfId="92"/>
    <cellStyle name="16 - 政府采购预算表（处室用）- __builtInStyle50" xfId="101"/>
    <cellStyle name="16 - 政府采购预算表（处室用）- __builtInStyle51" xfId="102"/>
    <cellStyle name="16 - 政府采购预算表（处室用）- __builtInStyle52" xfId="103"/>
    <cellStyle name="16 - 政府采购预算表（处室用）- __builtInStyle53" xfId="104"/>
    <cellStyle name="16 - 政府采购预算表（处室用）- 20% - Accent1" xfId="52"/>
    <cellStyle name="16 - 政府采购预算表（处室用）- 20% - Accent2" xfId="53"/>
    <cellStyle name="16 - 政府采购预算表（处室用）- 20% - Accent3" xfId="54"/>
    <cellStyle name="16 - 政府采购预算表（处室用）- 20% - Accent4" xfId="55"/>
    <cellStyle name="16 - 政府采购预算表（处室用）- 20% - Accent5" xfId="56"/>
    <cellStyle name="16 - 政府采购预算表（处室用）- 20% - Accent6" xfId="57"/>
    <cellStyle name="16 - 政府采购预算表（处室用）- 40% - Accent1" xfId="58"/>
    <cellStyle name="16 - 政府采购预算表（处室用）- 40% - Accent2" xfId="59"/>
    <cellStyle name="16 - 政府采购预算表（处室用）- 40% - Accent3" xfId="60"/>
    <cellStyle name="16 - 政府采购预算表（处室用）- 40% - Accent4" xfId="61"/>
    <cellStyle name="16 - 政府采购预算表（处室用）- 40% - Accent5" xfId="62"/>
    <cellStyle name="16 - 政府采购预算表（处室用）- 40% - Accent6" xfId="63"/>
    <cellStyle name="16 - 政府采购预算表（处室用）- 60% - Accent1" xfId="64"/>
    <cellStyle name="16 - 政府采购预算表（处室用）- 60% - Accent2" xfId="65"/>
    <cellStyle name="16 - 政府采购预算表（处室用）- 60% - Accent3" xfId="66"/>
    <cellStyle name="16 - 政府采购预算表（处室用）- 60% - Accent4" xfId="67"/>
    <cellStyle name="16 - 政府采购预算表（处室用）- 60% - Accent5" xfId="68"/>
    <cellStyle name="16 - 政府采购预算表（处室用）- 60% - Accent6" xfId="69"/>
    <cellStyle name="16 - 政府采购预算表（处室用）- Accent1" xfId="70"/>
    <cellStyle name="16 - 政府采购预算表（处室用）- Accent2" xfId="71"/>
    <cellStyle name="16 - 政府采购预算表（处室用）- Accent3" xfId="72"/>
    <cellStyle name="16 - 政府采购预算表（处室用）- Accent4" xfId="73"/>
    <cellStyle name="16 - 政府采购预算表（处室用）- Accent5" xfId="74"/>
    <cellStyle name="16 - 政府采购预算表（处室用）- Accent6" xfId="75"/>
    <cellStyle name="16 - 政府采购预算表（处室用）- Bad" xfId="76"/>
    <cellStyle name="16 - 政府采购预算表（处室用）- Calculation" xfId="77"/>
    <cellStyle name="16 - 政府采购预算表（处室用）- Check Cell" xfId="78"/>
    <cellStyle name="16 - 政府采购预算表（处室用）- Comma" xfId="79"/>
    <cellStyle name="16 - 政府采购预算表（处室用）- Comma [0]" xfId="80"/>
    <cellStyle name="16 - 政府采购预算表（处室用）- Currency" xfId="81"/>
    <cellStyle name="16 - 政府采购预算表（处室用）- Currency [0]" xfId="82"/>
    <cellStyle name="16 - 政府采购预算表（处室用）- Explanatory Text" xfId="83"/>
    <cellStyle name="16 - 政府采购预算表（处室用）- Good" xfId="84"/>
    <cellStyle name="16 - 政府采购预算表（处室用）- Heading 1" xfId="85"/>
    <cellStyle name="16 - 政府采购预算表（处室用）- Heading 2" xfId="86"/>
    <cellStyle name="16 - 政府采购预算表（处室用）- Heading 3" xfId="87"/>
    <cellStyle name="16 - 政府采购预算表（处室用）- Heading 4" xfId="88"/>
    <cellStyle name="16 - 政府采购预算表（处室用）- Input" xfId="89"/>
    <cellStyle name="16 - 政府采购预算表（处室用）- Linked Cell" xfId="90"/>
    <cellStyle name="16 - 政府采购预算表（处室用）- Neutral" xfId="91"/>
    <cellStyle name="16 - 政府采购预算表（处室用）- Normal" xfId="92"/>
    <cellStyle name="16 - 政府采购预算表（处室用）- Note" xfId="93"/>
    <cellStyle name="16 - 政府采购预算表（处室用）- Output" xfId="94"/>
    <cellStyle name="16 - 政府采购预算表（处室用）- Percent" xfId="95"/>
    <cellStyle name="16 - 政府采购预算表（处室用）- Title" xfId="96"/>
    <cellStyle name="16 - 政府采购预算表（处室用）- Total" xfId="97"/>
    <cellStyle name="16 - 政府采购预算表（处室用）- Warning Text" xfId="98"/>
    <cellStyle name="16 - 政府采购预算表（处室用）- 超链接" xfId="99"/>
    <cellStyle name="16 - 政府采购预算表（处室用）- 已访问的超链接" xfId="100"/>
    <cellStyle name="常规" xfId="0" builtinId="0"/>
    <cellStyle name="超链接" xfId="1"/>
    <cellStyle name="已访问的超链接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workbookViewId="0">
      <selection activeCell="G11" sqref="G11:J11"/>
    </sheetView>
  </sheetViews>
  <sheetFormatPr defaultColWidth="8.875" defaultRowHeight="15" customHeight="1"/>
  <sheetData>
    <row r="1" spans="1:16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ht="2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spans="1:16" ht="2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spans="1:16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spans="1:16" ht="46.5" customHeight="1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1:16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spans="1:16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spans="1:16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spans="1:16" ht="30" customHeight="1">
      <c r="A11" s="2"/>
      <c r="B11" s="2"/>
      <c r="C11" s="2"/>
      <c r="D11" s="2"/>
      <c r="E11" s="2"/>
      <c r="F11" s="2"/>
      <c r="G11" s="98" t="s">
        <v>1</v>
      </c>
      <c r="H11" s="98"/>
      <c r="I11" s="98"/>
      <c r="J11" s="98"/>
      <c r="K11" s="2"/>
      <c r="L11" s="2"/>
      <c r="M11" s="2"/>
      <c r="N11" s="2"/>
      <c r="O11" s="2"/>
      <c r="P11" s="1"/>
    </row>
    <row r="12" spans="1:16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spans="1:16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</sheetData>
  <mergeCells count="2">
    <mergeCell ref="A6:P6"/>
    <mergeCell ref="G11:J11"/>
  </mergeCells>
  <phoneticPr fontId="5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A1" s="20" t="s">
        <v>52</v>
      </c>
      <c r="B1" s="20" t="s">
        <v>52</v>
      </c>
      <c r="C1" s="99" t="s">
        <v>172</v>
      </c>
      <c r="D1" s="99" t="s">
        <v>52</v>
      </c>
      <c r="E1" s="99" t="s">
        <v>52</v>
      </c>
      <c r="F1" s="99" t="s">
        <v>52</v>
      </c>
      <c r="G1" s="99" t="s">
        <v>52</v>
      </c>
      <c r="H1" s="99" t="s">
        <v>52</v>
      </c>
      <c r="I1" s="99" t="s">
        <v>52</v>
      </c>
      <c r="J1" s="99" t="s">
        <v>52</v>
      </c>
      <c r="K1" s="99" t="s">
        <v>52</v>
      </c>
    </row>
    <row r="2" spans="1:11" s="6" customFormat="1" ht="40.5" customHeight="1">
      <c r="A2" s="6" t="s">
        <v>52</v>
      </c>
      <c r="B2" s="6" t="s">
        <v>52</v>
      </c>
      <c r="C2" s="100" t="s">
        <v>173</v>
      </c>
      <c r="D2" s="101" t="s">
        <v>52</v>
      </c>
      <c r="E2" s="101" t="s">
        <v>52</v>
      </c>
      <c r="F2" s="101" t="s">
        <v>52</v>
      </c>
      <c r="G2" s="101" t="s">
        <v>52</v>
      </c>
      <c r="H2" s="101" t="s">
        <v>52</v>
      </c>
      <c r="I2" s="101" t="s">
        <v>52</v>
      </c>
      <c r="J2" s="101" t="s">
        <v>52</v>
      </c>
      <c r="K2" s="101" t="s">
        <v>52</v>
      </c>
    </row>
    <row r="3" spans="1:11" ht="18" customHeight="1">
      <c r="A3" s="126" t="s">
        <v>4</v>
      </c>
      <c r="B3" s="127" t="s">
        <v>52</v>
      </c>
      <c r="C3" s="128" t="s">
        <v>52</v>
      </c>
      <c r="D3" s="128" t="s">
        <v>52</v>
      </c>
      <c r="E3" s="128" t="s">
        <v>52</v>
      </c>
      <c r="F3" s="128" t="s">
        <v>52</v>
      </c>
      <c r="G3" s="128" t="s">
        <v>52</v>
      </c>
      <c r="H3" s="128" t="s">
        <v>52</v>
      </c>
      <c r="I3" s="128" t="s">
        <v>52</v>
      </c>
      <c r="J3" s="104" t="s">
        <v>52</v>
      </c>
      <c r="K3" s="7" t="s">
        <v>5</v>
      </c>
    </row>
    <row r="4" spans="1:11" ht="19.5" customHeight="1">
      <c r="A4" s="124" t="s">
        <v>55</v>
      </c>
      <c r="B4" s="124" t="s">
        <v>56</v>
      </c>
      <c r="C4" s="105" t="s">
        <v>57</v>
      </c>
      <c r="D4" s="109" t="s">
        <v>52</v>
      </c>
      <c r="E4" s="109" t="s">
        <v>52</v>
      </c>
      <c r="F4" s="105" t="s">
        <v>58</v>
      </c>
      <c r="G4" s="105" t="s">
        <v>59</v>
      </c>
      <c r="H4" s="105" t="s">
        <v>81</v>
      </c>
      <c r="I4" s="109" t="s">
        <v>52</v>
      </c>
      <c r="J4" s="109" t="s">
        <v>52</v>
      </c>
      <c r="K4" s="105" t="s">
        <v>82</v>
      </c>
    </row>
    <row r="5" spans="1:11" s="49" customFormat="1" ht="19.5" customHeight="1">
      <c r="A5" s="125" t="s">
        <v>52</v>
      </c>
      <c r="B5" s="125" t="s">
        <v>52</v>
      </c>
      <c r="C5" s="22" t="s">
        <v>65</v>
      </c>
      <c r="D5" s="22" t="s">
        <v>66</v>
      </c>
      <c r="E5" s="22" t="s">
        <v>67</v>
      </c>
      <c r="F5" s="105" t="s">
        <v>52</v>
      </c>
      <c r="G5" s="105" t="s">
        <v>52</v>
      </c>
      <c r="H5" s="22" t="s">
        <v>97</v>
      </c>
      <c r="I5" s="22" t="s">
        <v>98</v>
      </c>
      <c r="J5" s="22" t="s">
        <v>99</v>
      </c>
      <c r="K5" s="105" t="s">
        <v>52</v>
      </c>
    </row>
    <row r="6" spans="1:11" s="3" customFormat="1" ht="19.5" customHeight="1">
      <c r="A6" s="23" t="s">
        <v>52</v>
      </c>
      <c r="B6" s="23" t="s">
        <v>52</v>
      </c>
      <c r="C6" s="24" t="s">
        <v>52</v>
      </c>
      <c r="D6" s="24" t="s">
        <v>52</v>
      </c>
      <c r="E6" s="24" t="s">
        <v>52</v>
      </c>
      <c r="F6" s="23" t="s">
        <v>52</v>
      </c>
      <c r="G6" s="50">
        <f>SUM(I6:K6)</f>
        <v>0</v>
      </c>
      <c r="H6" s="50">
        <f>I6+J6</f>
        <v>0</v>
      </c>
      <c r="I6" s="26">
        <v>0</v>
      </c>
      <c r="J6" s="26">
        <v>0</v>
      </c>
      <c r="K6" s="26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5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5.75" style="48" customWidth="1"/>
    <col min="2" max="2" width="0" style="48" hidden="1" customWidth="1"/>
    <col min="3" max="4" width="5.75" customWidth="1"/>
    <col min="5" max="5" width="33.125" style="48" customWidth="1"/>
    <col min="6" max="9" width="15" style="48" customWidth="1"/>
    <col min="10" max="10" width="15" customWidth="1"/>
    <col min="11" max="14" width="15" style="48" customWidth="1"/>
  </cols>
  <sheetData>
    <row r="1" spans="1:14" ht="17.25" customHeight="1">
      <c r="A1" s="53" t="s">
        <v>52</v>
      </c>
      <c r="B1" s="33" t="s">
        <v>52</v>
      </c>
      <c r="C1" t="s">
        <v>52</v>
      </c>
      <c r="D1" t="s">
        <v>52</v>
      </c>
      <c r="E1" s="54" t="s">
        <v>52</v>
      </c>
      <c r="F1" s="55" t="s">
        <v>52</v>
      </c>
      <c r="G1" s="55" t="s">
        <v>52</v>
      </c>
      <c r="H1" s="55" t="s">
        <v>52</v>
      </c>
      <c r="I1" s="55" t="s">
        <v>52</v>
      </c>
      <c r="J1" t="s">
        <v>52</v>
      </c>
      <c r="K1" s="55" t="s">
        <v>52</v>
      </c>
      <c r="L1" s="55" t="s">
        <v>52</v>
      </c>
      <c r="M1" s="55" t="s">
        <v>52</v>
      </c>
      <c r="N1" s="56" t="s">
        <v>174</v>
      </c>
    </row>
    <row r="2" spans="1:14" ht="25.5" customHeight="1">
      <c r="A2" s="122" t="s">
        <v>175</v>
      </c>
      <c r="B2" s="122" t="s">
        <v>52</v>
      </c>
      <c r="C2" s="122" t="s">
        <v>52</v>
      </c>
      <c r="D2" s="122" t="s">
        <v>52</v>
      </c>
      <c r="E2" s="122" t="s">
        <v>52</v>
      </c>
      <c r="F2" s="122" t="s">
        <v>52</v>
      </c>
      <c r="G2" s="122" t="s">
        <v>52</v>
      </c>
      <c r="H2" s="122" t="s">
        <v>52</v>
      </c>
      <c r="I2" s="122" t="s">
        <v>52</v>
      </c>
      <c r="J2" s="122" t="s">
        <v>52</v>
      </c>
      <c r="K2" s="122" t="s">
        <v>52</v>
      </c>
      <c r="L2" s="122" t="s">
        <v>52</v>
      </c>
      <c r="M2" s="122" t="s">
        <v>52</v>
      </c>
      <c r="N2" s="122" t="s">
        <v>52</v>
      </c>
    </row>
    <row r="3" spans="1:14" ht="18" customHeight="1">
      <c r="A3" s="119" t="s">
        <v>4</v>
      </c>
      <c r="B3" s="130" t="s">
        <v>52</v>
      </c>
      <c r="C3" s="131" t="s">
        <v>52</v>
      </c>
      <c r="D3" s="131" t="s">
        <v>52</v>
      </c>
      <c r="E3" s="119" t="s">
        <v>52</v>
      </c>
      <c r="F3" s="132" t="s">
        <v>52</v>
      </c>
      <c r="G3" s="132" t="s">
        <v>52</v>
      </c>
      <c r="H3" s="132" t="s">
        <v>52</v>
      </c>
      <c r="I3" s="132" t="s">
        <v>52</v>
      </c>
      <c r="J3" s="131" t="s">
        <v>52</v>
      </c>
      <c r="K3" s="132" t="s">
        <v>52</v>
      </c>
      <c r="L3" s="132" t="s">
        <v>52</v>
      </c>
      <c r="M3" s="132" t="s">
        <v>52</v>
      </c>
      <c r="N3" s="57" t="s">
        <v>5</v>
      </c>
    </row>
    <row r="4" spans="1:14" s="58" customFormat="1" ht="19.5" customHeight="1">
      <c r="A4" s="133" t="s">
        <v>57</v>
      </c>
      <c r="B4" s="133" t="s">
        <v>52</v>
      </c>
      <c r="C4" s="134" t="s">
        <v>52</v>
      </c>
      <c r="D4" s="134" t="s">
        <v>52</v>
      </c>
      <c r="E4" s="129" t="s">
        <v>58</v>
      </c>
      <c r="F4" s="135" t="s">
        <v>59</v>
      </c>
      <c r="G4" s="135" t="s">
        <v>60</v>
      </c>
      <c r="H4" s="135" t="s">
        <v>52</v>
      </c>
      <c r="I4" s="135" t="s">
        <v>52</v>
      </c>
      <c r="J4" s="135" t="s">
        <v>52</v>
      </c>
      <c r="K4" s="133" t="s">
        <v>61</v>
      </c>
      <c r="L4" s="133" t="s">
        <v>176</v>
      </c>
      <c r="M4" s="133" t="s">
        <v>46</v>
      </c>
      <c r="N4" s="133" t="s">
        <v>48</v>
      </c>
    </row>
    <row r="5" spans="1:14" s="58" customFormat="1" ht="19.5" customHeight="1">
      <c r="A5" s="133" t="s">
        <v>65</v>
      </c>
      <c r="B5" s="59" t="s">
        <v>52</v>
      </c>
      <c r="C5" s="134" t="s">
        <v>66</v>
      </c>
      <c r="D5" s="134" t="s">
        <v>67</v>
      </c>
      <c r="E5" s="129" t="s">
        <v>52</v>
      </c>
      <c r="F5" s="136" t="s">
        <v>52</v>
      </c>
      <c r="G5" s="133" t="s">
        <v>68</v>
      </c>
      <c r="H5" s="133" t="s">
        <v>69</v>
      </c>
      <c r="I5" s="138" t="s">
        <v>70</v>
      </c>
      <c r="J5" s="139" t="s">
        <v>71</v>
      </c>
      <c r="K5" s="137" t="s">
        <v>52</v>
      </c>
      <c r="L5" s="137" t="s">
        <v>52</v>
      </c>
      <c r="M5" s="137" t="s">
        <v>52</v>
      </c>
      <c r="N5" s="137" t="s">
        <v>52</v>
      </c>
    </row>
    <row r="6" spans="1:14" s="58" customFormat="1" ht="19.5" customHeight="1">
      <c r="A6" s="133" t="s">
        <v>52</v>
      </c>
      <c r="B6" s="61" t="s">
        <v>52</v>
      </c>
      <c r="C6" s="134" t="s">
        <v>52</v>
      </c>
      <c r="D6" s="134" t="s">
        <v>52</v>
      </c>
      <c r="E6" s="129" t="s">
        <v>52</v>
      </c>
      <c r="F6" s="136" t="s">
        <v>52</v>
      </c>
      <c r="G6" s="137" t="s">
        <v>52</v>
      </c>
      <c r="H6" s="137" t="s">
        <v>52</v>
      </c>
      <c r="I6" s="137" t="s">
        <v>52</v>
      </c>
      <c r="J6" s="137" t="s">
        <v>52</v>
      </c>
      <c r="K6" s="133" t="s">
        <v>52</v>
      </c>
      <c r="L6" s="133" t="s">
        <v>52</v>
      </c>
      <c r="M6" s="133" t="s">
        <v>52</v>
      </c>
      <c r="N6" s="133" t="s">
        <v>52</v>
      </c>
    </row>
    <row r="7" spans="1:14" s="58" customFormat="1" ht="19.5" customHeight="1">
      <c r="A7" s="62" t="s">
        <v>52</v>
      </c>
      <c r="B7" s="62" t="s">
        <v>52</v>
      </c>
      <c r="C7" s="60" t="s">
        <v>52</v>
      </c>
      <c r="D7" s="60" t="s">
        <v>52</v>
      </c>
      <c r="E7" s="63" t="s">
        <v>72</v>
      </c>
      <c r="F7" s="64">
        <f t="shared" ref="F7:F10" si="0">G7+K7+L7+M7+N7</f>
        <v>6.9050000000000002</v>
      </c>
      <c r="G7" s="65">
        <f t="shared" ref="G7:G10" si="1">H7+I7+J7</f>
        <v>6.9050000000000002</v>
      </c>
      <c r="H7" s="65">
        <v>6.9050000000000002</v>
      </c>
      <c r="I7" s="65">
        <v>0</v>
      </c>
      <c r="J7" s="66">
        <v>0</v>
      </c>
      <c r="K7" s="65">
        <v>0</v>
      </c>
      <c r="L7" s="65">
        <v>0</v>
      </c>
      <c r="M7" s="65">
        <v>0</v>
      </c>
      <c r="N7" s="65">
        <v>0</v>
      </c>
    </row>
    <row r="8" spans="1:14" ht="19.5" customHeight="1">
      <c r="A8" s="62" t="s">
        <v>73</v>
      </c>
      <c r="B8" s="62" t="s">
        <v>52</v>
      </c>
      <c r="C8" s="60" t="s">
        <v>52</v>
      </c>
      <c r="D8" s="60" t="s">
        <v>52</v>
      </c>
      <c r="E8" s="63" t="s">
        <v>74</v>
      </c>
      <c r="F8" s="64">
        <f t="shared" si="0"/>
        <v>6.9050000000000002</v>
      </c>
      <c r="G8" s="65">
        <f t="shared" si="1"/>
        <v>6.9050000000000002</v>
      </c>
      <c r="H8" s="65">
        <v>6.9050000000000002</v>
      </c>
      <c r="I8" s="65">
        <v>0</v>
      </c>
      <c r="J8" s="66">
        <v>0</v>
      </c>
      <c r="K8" s="65">
        <v>0</v>
      </c>
      <c r="L8" s="65">
        <v>0</v>
      </c>
      <c r="M8" s="65">
        <v>0</v>
      </c>
      <c r="N8" s="65">
        <v>0</v>
      </c>
    </row>
    <row r="9" spans="1:14" ht="19.5" customHeight="1">
      <c r="A9" s="62" t="s">
        <v>52</v>
      </c>
      <c r="B9" s="62" t="s">
        <v>52</v>
      </c>
      <c r="C9" s="60" t="s">
        <v>75</v>
      </c>
      <c r="D9" s="60" t="s">
        <v>52</v>
      </c>
      <c r="E9" s="63" t="s">
        <v>76</v>
      </c>
      <c r="F9" s="64">
        <f t="shared" si="0"/>
        <v>6.9050000000000002</v>
      </c>
      <c r="G9" s="65">
        <f t="shared" si="1"/>
        <v>6.9050000000000002</v>
      </c>
      <c r="H9" s="65">
        <v>6.9050000000000002</v>
      </c>
      <c r="I9" s="65">
        <v>0</v>
      </c>
      <c r="J9" s="66">
        <v>0</v>
      </c>
      <c r="K9" s="65">
        <v>0</v>
      </c>
      <c r="L9" s="65">
        <v>0</v>
      </c>
      <c r="M9" s="65">
        <v>0</v>
      </c>
      <c r="N9" s="65">
        <v>0</v>
      </c>
    </row>
    <row r="10" spans="1:14" ht="19.5" customHeight="1">
      <c r="A10" s="62" t="s">
        <v>52</v>
      </c>
      <c r="B10" s="62" t="s">
        <v>52</v>
      </c>
      <c r="C10" s="60" t="s">
        <v>52</v>
      </c>
      <c r="D10" s="60" t="s">
        <v>75</v>
      </c>
      <c r="E10" s="63" t="s">
        <v>77</v>
      </c>
      <c r="F10" s="64">
        <f t="shared" si="0"/>
        <v>6.9050000000000002</v>
      </c>
      <c r="G10" s="65">
        <f t="shared" si="1"/>
        <v>6.9050000000000002</v>
      </c>
      <c r="H10" s="65">
        <v>6.9050000000000002</v>
      </c>
      <c r="I10" s="65">
        <v>0</v>
      </c>
      <c r="J10" s="66">
        <v>0</v>
      </c>
      <c r="K10" s="65">
        <v>0</v>
      </c>
      <c r="L10" s="65">
        <v>0</v>
      </c>
      <c r="M10" s="65">
        <v>0</v>
      </c>
      <c r="N10" s="65">
        <v>0</v>
      </c>
    </row>
  </sheetData>
  <mergeCells count="17">
    <mergeCell ref="N4:N6"/>
    <mergeCell ref="A2:N2"/>
    <mergeCell ref="E4:E6"/>
    <mergeCell ref="A3:M3"/>
    <mergeCell ref="A4:D4"/>
    <mergeCell ref="A5:A6"/>
    <mergeCell ref="C5:C6"/>
    <mergeCell ref="D5:D6"/>
    <mergeCell ref="F4:F6"/>
    <mergeCell ref="G4:J4"/>
    <mergeCell ref="G5:G6"/>
    <mergeCell ref="H5:H6"/>
    <mergeCell ref="I5:I6"/>
    <mergeCell ref="J5:J6"/>
    <mergeCell ref="K4:K6"/>
    <mergeCell ref="L4:L6"/>
    <mergeCell ref="M4:M6"/>
  </mergeCells>
  <phoneticPr fontId="5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pane ySplit="7" topLeftCell="A8" activePane="bottomLeft" state="frozen"/>
      <selection pane="bottomLeft"/>
    </sheetView>
  </sheetViews>
  <sheetFormatPr defaultColWidth="8.875" defaultRowHeight="15" customHeight="1"/>
  <cols>
    <col min="1" max="1" width="14.25" customWidth="1"/>
    <col min="2" max="2" width="48.25" style="30" customWidth="1"/>
    <col min="3" max="5" width="5.75" customWidth="1"/>
    <col min="6" max="6" width="28.625" style="30" customWidth="1"/>
    <col min="7" max="19" width="14.25" customWidth="1"/>
  </cols>
  <sheetData>
    <row r="1" spans="1:19" s="19" customFormat="1" ht="21.75" customHeight="1">
      <c r="A1" s="19" t="s">
        <v>52</v>
      </c>
      <c r="B1" s="67" t="s">
        <v>52</v>
      </c>
      <c r="C1" s="143" t="s">
        <v>53</v>
      </c>
      <c r="D1" s="143" t="s">
        <v>52</v>
      </c>
      <c r="E1" s="143" t="s">
        <v>52</v>
      </c>
      <c r="F1" s="144" t="s">
        <v>52</v>
      </c>
      <c r="G1" s="143" t="s">
        <v>52</v>
      </c>
      <c r="H1" s="143" t="s">
        <v>52</v>
      </c>
      <c r="I1" s="143" t="s">
        <v>52</v>
      </c>
      <c r="J1" s="143" t="s">
        <v>52</v>
      </c>
      <c r="K1" s="143" t="s">
        <v>52</v>
      </c>
      <c r="L1" s="143" t="s">
        <v>52</v>
      </c>
      <c r="M1" s="143" t="s">
        <v>52</v>
      </c>
      <c r="N1" s="143" t="s">
        <v>52</v>
      </c>
      <c r="O1" s="143" t="s">
        <v>52</v>
      </c>
      <c r="P1" s="143" t="s">
        <v>52</v>
      </c>
      <c r="Q1" s="143" t="s">
        <v>52</v>
      </c>
      <c r="R1" s="143" t="s">
        <v>52</v>
      </c>
      <c r="S1" s="143" t="s">
        <v>52</v>
      </c>
    </row>
    <row r="2" spans="1:19" s="6" customFormat="1" ht="40.5" customHeight="1">
      <c r="A2" s="145" t="s">
        <v>54</v>
      </c>
      <c r="B2" s="146" t="s">
        <v>52</v>
      </c>
      <c r="C2" s="145" t="s">
        <v>52</v>
      </c>
      <c r="D2" s="147" t="s">
        <v>52</v>
      </c>
      <c r="E2" s="147" t="s">
        <v>52</v>
      </c>
      <c r="F2" s="146" t="s">
        <v>52</v>
      </c>
      <c r="G2" s="147" t="s">
        <v>52</v>
      </c>
      <c r="H2" s="147" t="s">
        <v>52</v>
      </c>
      <c r="I2" s="147" t="s">
        <v>52</v>
      </c>
      <c r="J2" s="147" t="s">
        <v>52</v>
      </c>
      <c r="K2" s="147" t="s">
        <v>52</v>
      </c>
      <c r="L2" s="147" t="s">
        <v>52</v>
      </c>
      <c r="M2" s="147" t="s">
        <v>52</v>
      </c>
      <c r="N2" s="147" t="s">
        <v>52</v>
      </c>
      <c r="O2" s="147" t="s">
        <v>52</v>
      </c>
      <c r="P2" s="145" t="s">
        <v>52</v>
      </c>
      <c r="Q2" s="145" t="s">
        <v>52</v>
      </c>
      <c r="R2" s="147" t="s">
        <v>52</v>
      </c>
      <c r="S2" s="147" t="s">
        <v>52</v>
      </c>
    </row>
    <row r="3" spans="1:19" s="70" customFormat="1" ht="15.75" customHeight="1">
      <c r="A3" s="140" t="s">
        <v>4</v>
      </c>
      <c r="B3" s="141" t="s">
        <v>52</v>
      </c>
      <c r="C3" s="140" t="s">
        <v>52</v>
      </c>
      <c r="D3" s="140" t="s">
        <v>52</v>
      </c>
      <c r="E3" s="140" t="s">
        <v>52</v>
      </c>
      <c r="F3" s="141" t="s">
        <v>52</v>
      </c>
      <c r="G3" s="140" t="s">
        <v>52</v>
      </c>
      <c r="H3" s="140" t="s">
        <v>52</v>
      </c>
      <c r="I3" s="140" t="s">
        <v>52</v>
      </c>
      <c r="J3" s="140" t="s">
        <v>52</v>
      </c>
      <c r="K3" s="140" t="s">
        <v>52</v>
      </c>
      <c r="L3" s="140" t="s">
        <v>52</v>
      </c>
      <c r="M3" s="140" t="s">
        <v>52</v>
      </c>
      <c r="N3" s="140" t="s">
        <v>52</v>
      </c>
      <c r="O3" s="140" t="s">
        <v>52</v>
      </c>
      <c r="P3" s="142" t="s">
        <v>52</v>
      </c>
      <c r="Q3" s="142" t="s">
        <v>52</v>
      </c>
      <c r="R3" s="140" t="s">
        <v>52</v>
      </c>
      <c r="S3" s="140" t="s">
        <v>52</v>
      </c>
    </row>
    <row r="4" spans="1:19" s="21" customFormat="1" ht="15.75" customHeight="1">
      <c r="A4" s="105" t="s">
        <v>55</v>
      </c>
      <c r="B4" s="106" t="s">
        <v>56</v>
      </c>
      <c r="C4" s="105" t="s">
        <v>57</v>
      </c>
      <c r="D4" s="105" t="s">
        <v>52</v>
      </c>
      <c r="E4" s="105" t="s">
        <v>52</v>
      </c>
      <c r="F4" s="106" t="s">
        <v>58</v>
      </c>
      <c r="G4" s="105" t="s">
        <v>59</v>
      </c>
      <c r="H4" s="105" t="s">
        <v>60</v>
      </c>
      <c r="I4" s="105" t="s">
        <v>52</v>
      </c>
      <c r="J4" s="105" t="s">
        <v>52</v>
      </c>
      <c r="K4" s="105" t="s">
        <v>52</v>
      </c>
      <c r="L4" s="106" t="s">
        <v>61</v>
      </c>
      <c r="M4" s="106" t="s">
        <v>62</v>
      </c>
      <c r="N4" s="106" t="s">
        <v>63</v>
      </c>
      <c r="O4" s="106" t="s">
        <v>64</v>
      </c>
      <c r="P4" s="106" t="s">
        <v>43</v>
      </c>
      <c r="Q4" s="106" t="s">
        <v>44</v>
      </c>
      <c r="R4" s="106" t="s">
        <v>46</v>
      </c>
      <c r="S4" s="108" t="s">
        <v>48</v>
      </c>
    </row>
    <row r="5" spans="1:19" s="21" customFormat="1" ht="15.75" customHeight="1">
      <c r="A5" s="105" t="s">
        <v>52</v>
      </c>
      <c r="B5" s="106" t="s">
        <v>52</v>
      </c>
      <c r="C5" s="105" t="s">
        <v>65</v>
      </c>
      <c r="D5" s="105" t="s">
        <v>66</v>
      </c>
      <c r="E5" s="105" t="s">
        <v>67</v>
      </c>
      <c r="F5" s="106" t="s">
        <v>52</v>
      </c>
      <c r="G5" s="105" t="s">
        <v>52</v>
      </c>
      <c r="H5" s="105" t="s">
        <v>68</v>
      </c>
      <c r="I5" s="106" t="s">
        <v>69</v>
      </c>
      <c r="J5" s="106" t="s">
        <v>70</v>
      </c>
      <c r="K5" s="106" t="s">
        <v>71</v>
      </c>
      <c r="L5" s="106" t="s">
        <v>52</v>
      </c>
      <c r="M5" s="106" t="s">
        <v>52</v>
      </c>
      <c r="N5" s="106" t="s">
        <v>52</v>
      </c>
      <c r="O5" s="106" t="s">
        <v>52</v>
      </c>
      <c r="P5" s="106" t="s">
        <v>52</v>
      </c>
      <c r="Q5" s="106" t="s">
        <v>52</v>
      </c>
      <c r="R5" s="106" t="s">
        <v>52</v>
      </c>
      <c r="S5" s="106" t="s">
        <v>52</v>
      </c>
    </row>
    <row r="6" spans="1:19" s="21" customFormat="1" ht="15.75" customHeight="1">
      <c r="A6" s="105" t="s">
        <v>52</v>
      </c>
      <c r="B6" s="106" t="s">
        <v>52</v>
      </c>
      <c r="C6" s="105" t="s">
        <v>52</v>
      </c>
      <c r="D6" s="105" t="s">
        <v>52</v>
      </c>
      <c r="E6" s="105" t="s">
        <v>52</v>
      </c>
      <c r="F6" s="106" t="s">
        <v>52</v>
      </c>
      <c r="G6" s="105" t="s">
        <v>52</v>
      </c>
      <c r="H6" s="105" t="s">
        <v>52</v>
      </c>
      <c r="I6" s="106" t="s">
        <v>52</v>
      </c>
      <c r="J6" s="106" t="s">
        <v>52</v>
      </c>
      <c r="K6" s="106" t="s">
        <v>52</v>
      </c>
      <c r="L6" s="106" t="s">
        <v>52</v>
      </c>
      <c r="M6" s="106" t="s">
        <v>52</v>
      </c>
      <c r="N6" s="106" t="s">
        <v>52</v>
      </c>
      <c r="O6" s="106" t="s">
        <v>52</v>
      </c>
      <c r="P6" s="106" t="s">
        <v>52</v>
      </c>
      <c r="Q6" s="106" t="s">
        <v>52</v>
      </c>
      <c r="R6" s="106" t="s">
        <v>52</v>
      </c>
      <c r="S6" s="106" t="s">
        <v>52</v>
      </c>
    </row>
    <row r="7" spans="1:19" s="21" customFormat="1" ht="15.75" customHeight="1">
      <c r="A7" s="105" t="s">
        <v>52</v>
      </c>
      <c r="B7" s="106" t="s">
        <v>52</v>
      </c>
      <c r="C7" s="105" t="s">
        <v>52</v>
      </c>
      <c r="D7" s="105" t="s">
        <v>52</v>
      </c>
      <c r="E7" s="105" t="s">
        <v>52</v>
      </c>
      <c r="F7" s="106" t="s">
        <v>52</v>
      </c>
      <c r="G7" s="105" t="s">
        <v>52</v>
      </c>
      <c r="H7" s="105" t="s">
        <v>52</v>
      </c>
      <c r="I7" s="106" t="s">
        <v>52</v>
      </c>
      <c r="J7" s="106" t="s">
        <v>52</v>
      </c>
      <c r="K7" s="106" t="s">
        <v>52</v>
      </c>
      <c r="L7" s="106" t="s">
        <v>52</v>
      </c>
      <c r="M7" s="106" t="s">
        <v>52</v>
      </c>
      <c r="N7" s="106" t="s">
        <v>52</v>
      </c>
      <c r="O7" s="106" t="s">
        <v>52</v>
      </c>
      <c r="P7" s="106" t="s">
        <v>52</v>
      </c>
      <c r="Q7" s="106" t="s">
        <v>52</v>
      </c>
      <c r="R7" s="106" t="s">
        <v>52</v>
      </c>
      <c r="S7" s="106" t="s">
        <v>52</v>
      </c>
    </row>
    <row r="8" spans="1:19" s="3" customFormat="1" ht="15.75" customHeight="1">
      <c r="A8" s="14" t="s">
        <v>52</v>
      </c>
      <c r="B8" s="71" t="s">
        <v>72</v>
      </c>
      <c r="C8" s="18" t="s">
        <v>52</v>
      </c>
      <c r="D8" s="18" t="s">
        <v>52</v>
      </c>
      <c r="E8" s="18" t="s">
        <v>52</v>
      </c>
      <c r="F8" s="71" t="s">
        <v>52</v>
      </c>
      <c r="G8" s="25">
        <f t="shared" ref="G8:G13" si="0">H8+SUM(L8:S8)</f>
        <v>3642.16</v>
      </c>
      <c r="H8" s="25">
        <f t="shared" ref="H8:H13" si="1">I8+J8+K8</f>
        <v>3551.16</v>
      </c>
      <c r="I8" s="50">
        <v>3551.16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91</v>
      </c>
      <c r="P8" s="50">
        <v>0</v>
      </c>
      <c r="Q8" s="50">
        <v>0</v>
      </c>
      <c r="R8" s="50">
        <v>0</v>
      </c>
      <c r="S8" s="50">
        <v>0</v>
      </c>
    </row>
    <row r="9" spans="1:19" s="3" customFormat="1" ht="15.75" customHeight="1">
      <c r="A9" s="14" t="s">
        <v>177</v>
      </c>
      <c r="B9" s="71" t="s">
        <v>178</v>
      </c>
      <c r="C9" s="18" t="s">
        <v>52</v>
      </c>
      <c r="D9" s="18" t="s">
        <v>52</v>
      </c>
      <c r="E9" s="18" t="s">
        <v>52</v>
      </c>
      <c r="F9" s="71" t="s">
        <v>52</v>
      </c>
      <c r="G9" s="25">
        <f t="shared" si="0"/>
        <v>3642.16</v>
      </c>
      <c r="H9" s="25">
        <f t="shared" si="1"/>
        <v>3551.16</v>
      </c>
      <c r="I9" s="50">
        <v>3551.16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91</v>
      </c>
      <c r="P9" s="50">
        <v>0</v>
      </c>
      <c r="Q9" s="50">
        <v>0</v>
      </c>
      <c r="R9" s="50">
        <v>0</v>
      </c>
      <c r="S9" s="50">
        <v>0</v>
      </c>
    </row>
    <row r="10" spans="1:19" ht="15.75" customHeight="1">
      <c r="A10" s="14" t="s">
        <v>179</v>
      </c>
      <c r="B10" s="71" t="s">
        <v>180</v>
      </c>
      <c r="C10" s="18" t="s">
        <v>52</v>
      </c>
      <c r="D10" s="18" t="s">
        <v>52</v>
      </c>
      <c r="E10" s="18" t="s">
        <v>52</v>
      </c>
      <c r="F10" s="71" t="s">
        <v>52</v>
      </c>
      <c r="G10" s="25">
        <f t="shared" si="0"/>
        <v>3642.16</v>
      </c>
      <c r="H10" s="25">
        <f t="shared" si="1"/>
        <v>3551.16</v>
      </c>
      <c r="I10" s="50">
        <v>3551.16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91</v>
      </c>
      <c r="P10" s="50">
        <v>0</v>
      </c>
      <c r="Q10" s="50">
        <v>0</v>
      </c>
      <c r="R10" s="50">
        <v>0</v>
      </c>
      <c r="S10" s="50">
        <v>0</v>
      </c>
    </row>
    <row r="11" spans="1:19" ht="15.75" customHeight="1">
      <c r="A11" s="14" t="s">
        <v>52</v>
      </c>
      <c r="B11" s="71" t="s">
        <v>52</v>
      </c>
      <c r="C11" s="18" t="s">
        <v>73</v>
      </c>
      <c r="D11" s="18" t="s">
        <v>52</v>
      </c>
      <c r="E11" s="18" t="s">
        <v>52</v>
      </c>
      <c r="F11" s="71" t="s">
        <v>74</v>
      </c>
      <c r="G11" s="25">
        <f t="shared" si="0"/>
        <v>3642.16</v>
      </c>
      <c r="H11" s="25">
        <f t="shared" si="1"/>
        <v>3551.16</v>
      </c>
      <c r="I11" s="50">
        <v>3551.16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91</v>
      </c>
      <c r="P11" s="50">
        <v>0</v>
      </c>
      <c r="Q11" s="50">
        <v>0</v>
      </c>
      <c r="R11" s="50">
        <v>0</v>
      </c>
      <c r="S11" s="50">
        <v>0</v>
      </c>
    </row>
    <row r="12" spans="1:19" ht="15.75" customHeight="1">
      <c r="A12" s="14" t="s">
        <v>52</v>
      </c>
      <c r="B12" s="71" t="s">
        <v>52</v>
      </c>
      <c r="C12" s="18" t="s">
        <v>52</v>
      </c>
      <c r="D12" s="18" t="s">
        <v>75</v>
      </c>
      <c r="E12" s="18" t="s">
        <v>52</v>
      </c>
      <c r="F12" s="71" t="s">
        <v>76</v>
      </c>
      <c r="G12" s="25">
        <f t="shared" si="0"/>
        <v>3642.16</v>
      </c>
      <c r="H12" s="25">
        <f t="shared" si="1"/>
        <v>3551.16</v>
      </c>
      <c r="I12" s="50">
        <v>3551.16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91</v>
      </c>
      <c r="P12" s="50">
        <v>0</v>
      </c>
      <c r="Q12" s="50">
        <v>0</v>
      </c>
      <c r="R12" s="50">
        <v>0</v>
      </c>
      <c r="S12" s="50">
        <v>0</v>
      </c>
    </row>
    <row r="13" spans="1:19" ht="15.75" customHeight="1">
      <c r="A13" s="14" t="s">
        <v>52</v>
      </c>
      <c r="B13" s="71" t="s">
        <v>52</v>
      </c>
      <c r="C13" s="18" t="s">
        <v>52</v>
      </c>
      <c r="D13" s="18" t="s">
        <v>52</v>
      </c>
      <c r="E13" s="18" t="s">
        <v>75</v>
      </c>
      <c r="F13" s="71" t="s">
        <v>77</v>
      </c>
      <c r="G13" s="25">
        <f t="shared" si="0"/>
        <v>3642.16</v>
      </c>
      <c r="H13" s="25">
        <f t="shared" si="1"/>
        <v>3551.16</v>
      </c>
      <c r="I13" s="50">
        <v>3551.16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91</v>
      </c>
      <c r="P13" s="50">
        <v>0</v>
      </c>
      <c r="Q13" s="50">
        <v>0</v>
      </c>
      <c r="R13" s="50">
        <v>0</v>
      </c>
      <c r="S13" s="50">
        <v>0</v>
      </c>
    </row>
  </sheetData>
  <mergeCells count="24">
    <mergeCell ref="A4:A7"/>
    <mergeCell ref="B4:B7"/>
    <mergeCell ref="A3:S3"/>
    <mergeCell ref="C1:S1"/>
    <mergeCell ref="S4:S7"/>
    <mergeCell ref="P4:P7"/>
    <mergeCell ref="Q4:Q7"/>
    <mergeCell ref="A2:S2"/>
    <mergeCell ref="L4:L7"/>
    <mergeCell ref="M4:M7"/>
    <mergeCell ref="N4:N7"/>
    <mergeCell ref="O4:O7"/>
    <mergeCell ref="R4:R7"/>
    <mergeCell ref="G4:G7"/>
    <mergeCell ref="H4:K4"/>
    <mergeCell ref="H5:H7"/>
    <mergeCell ref="I5:I7"/>
    <mergeCell ref="J5:J7"/>
    <mergeCell ref="K5:K7"/>
    <mergeCell ref="C4:E4"/>
    <mergeCell ref="C5:C7"/>
    <mergeCell ref="D5:D7"/>
    <mergeCell ref="E5:E7"/>
    <mergeCell ref="F4:F7"/>
  </mergeCells>
  <phoneticPr fontId="5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5" topLeftCell="A6" activePane="bottomLeft" state="frozen"/>
      <selection pane="bottomLeft" activeCell="I27" sqref="I27"/>
    </sheetView>
  </sheetViews>
  <sheetFormatPr defaultColWidth="8.875" defaultRowHeight="15" customHeight="1"/>
  <cols>
    <col min="1" max="1" width="14.25" customWidth="1"/>
    <col min="2" max="2" width="39.25" style="30" customWidth="1"/>
    <col min="3" max="5" width="5.75" customWidth="1"/>
    <col min="6" max="6" width="32.875" style="30" customWidth="1"/>
    <col min="7" max="10" width="14.25" style="30" customWidth="1"/>
  </cols>
  <sheetData>
    <row r="1" spans="1:10" s="72" customFormat="1" ht="21.75" customHeight="1">
      <c r="A1" s="68" t="s">
        <v>52</v>
      </c>
      <c r="B1" s="69" t="s">
        <v>52</v>
      </c>
      <c r="C1" s="143" t="s">
        <v>78</v>
      </c>
      <c r="D1" s="143" t="s">
        <v>52</v>
      </c>
      <c r="E1" s="143" t="s">
        <v>52</v>
      </c>
      <c r="F1" s="144" t="s">
        <v>52</v>
      </c>
      <c r="G1" s="144" t="s">
        <v>52</v>
      </c>
      <c r="H1" s="144" t="s">
        <v>52</v>
      </c>
      <c r="I1" s="144" t="s">
        <v>52</v>
      </c>
      <c r="J1" s="144" t="s">
        <v>52</v>
      </c>
    </row>
    <row r="2" spans="1:10" ht="40.5" customHeight="1">
      <c r="A2" s="145" t="s">
        <v>79</v>
      </c>
      <c r="B2" s="146" t="s">
        <v>52</v>
      </c>
      <c r="C2" s="145" t="s">
        <v>52</v>
      </c>
      <c r="D2" s="147" t="s">
        <v>52</v>
      </c>
      <c r="E2" s="147" t="s">
        <v>52</v>
      </c>
      <c r="F2" s="146" t="s">
        <v>52</v>
      </c>
      <c r="G2" s="146" t="s">
        <v>52</v>
      </c>
      <c r="H2" s="146" t="s">
        <v>52</v>
      </c>
      <c r="I2" s="146" t="s">
        <v>52</v>
      </c>
      <c r="J2" s="146" t="s">
        <v>52</v>
      </c>
    </row>
    <row r="3" spans="1:10" s="70" customFormat="1" ht="15.75" customHeight="1">
      <c r="A3" s="140" t="s">
        <v>4</v>
      </c>
      <c r="B3" s="141" t="s">
        <v>52</v>
      </c>
      <c r="C3" s="140" t="s">
        <v>52</v>
      </c>
      <c r="D3" s="140" t="s">
        <v>52</v>
      </c>
      <c r="E3" s="140" t="s">
        <v>52</v>
      </c>
      <c r="F3" s="141" t="s">
        <v>52</v>
      </c>
      <c r="G3" s="141" t="s">
        <v>52</v>
      </c>
      <c r="H3" s="141" t="s">
        <v>52</v>
      </c>
      <c r="I3" s="141" t="s">
        <v>52</v>
      </c>
      <c r="J3" s="69" t="s">
        <v>5</v>
      </c>
    </row>
    <row r="4" spans="1:10" s="4" customFormat="1" ht="15.75" customHeight="1">
      <c r="A4" s="105" t="s">
        <v>55</v>
      </c>
      <c r="B4" s="106" t="s">
        <v>56</v>
      </c>
      <c r="C4" s="105" t="s">
        <v>57</v>
      </c>
      <c r="D4" s="109" t="s">
        <v>52</v>
      </c>
      <c r="E4" s="109" t="s">
        <v>52</v>
      </c>
      <c r="F4" s="106" t="s">
        <v>58</v>
      </c>
      <c r="G4" s="106" t="s">
        <v>80</v>
      </c>
      <c r="H4" s="106" t="s">
        <v>81</v>
      </c>
      <c r="I4" s="106" t="s">
        <v>82</v>
      </c>
      <c r="J4" s="106" t="s">
        <v>49</v>
      </c>
    </row>
    <row r="5" spans="1:10" s="21" customFormat="1" ht="15.75" customHeight="1">
      <c r="A5" s="105" t="s">
        <v>52</v>
      </c>
      <c r="B5" s="106" t="s">
        <v>52</v>
      </c>
      <c r="C5" s="22" t="s">
        <v>65</v>
      </c>
      <c r="D5" s="22" t="s">
        <v>66</v>
      </c>
      <c r="E5" s="22" t="s">
        <v>67</v>
      </c>
      <c r="F5" s="106" t="s">
        <v>52</v>
      </c>
      <c r="G5" s="106" t="s">
        <v>52</v>
      </c>
      <c r="H5" s="106" t="s">
        <v>52</v>
      </c>
      <c r="I5" s="106" t="s">
        <v>52</v>
      </c>
      <c r="J5" s="106" t="s">
        <v>52</v>
      </c>
    </row>
    <row r="6" spans="1:10" s="3" customFormat="1" ht="15.75" customHeight="1">
      <c r="A6" s="14" t="s">
        <v>52</v>
      </c>
      <c r="B6" s="71" t="s">
        <v>72</v>
      </c>
      <c r="C6" s="18" t="s">
        <v>52</v>
      </c>
      <c r="D6" s="18" t="s">
        <v>52</v>
      </c>
      <c r="E6" s="18" t="s">
        <v>52</v>
      </c>
      <c r="F6" s="71" t="s">
        <v>52</v>
      </c>
      <c r="G6" s="28">
        <f t="shared" ref="G6:G11" si="0">SUM(H6:J6)</f>
        <v>3642.16</v>
      </c>
      <c r="H6" s="73">
        <v>2914.79</v>
      </c>
      <c r="I6" s="73">
        <v>727.37</v>
      </c>
      <c r="J6" s="73">
        <v>0</v>
      </c>
    </row>
    <row r="7" spans="1:10" s="3" customFormat="1" ht="15.75" customHeight="1">
      <c r="A7" s="14" t="s">
        <v>177</v>
      </c>
      <c r="B7" s="71" t="s">
        <v>178</v>
      </c>
      <c r="C7" s="18" t="s">
        <v>52</v>
      </c>
      <c r="D7" s="18" t="s">
        <v>52</v>
      </c>
      <c r="E7" s="18" t="s">
        <v>52</v>
      </c>
      <c r="F7" s="71" t="s">
        <v>52</v>
      </c>
      <c r="G7" s="28">
        <f t="shared" si="0"/>
        <v>3642.16</v>
      </c>
      <c r="H7" s="73">
        <v>2914.79</v>
      </c>
      <c r="I7" s="73">
        <v>727.37</v>
      </c>
      <c r="J7" s="73">
        <v>0</v>
      </c>
    </row>
    <row r="8" spans="1:10" ht="15.75" customHeight="1">
      <c r="A8" s="14" t="s">
        <v>179</v>
      </c>
      <c r="B8" s="71" t="s">
        <v>180</v>
      </c>
      <c r="C8" s="18" t="s">
        <v>52</v>
      </c>
      <c r="D8" s="18" t="s">
        <v>52</v>
      </c>
      <c r="E8" s="18" t="s">
        <v>52</v>
      </c>
      <c r="F8" s="71" t="s">
        <v>52</v>
      </c>
      <c r="G8" s="28">
        <f t="shared" si="0"/>
        <v>3642.16</v>
      </c>
      <c r="H8" s="73">
        <v>2914.79</v>
      </c>
      <c r="I8" s="73">
        <v>727.37</v>
      </c>
      <c r="J8" s="73">
        <v>0</v>
      </c>
    </row>
    <row r="9" spans="1:10" ht="15.75" customHeight="1">
      <c r="A9" s="14" t="s">
        <v>52</v>
      </c>
      <c r="B9" s="71" t="s">
        <v>52</v>
      </c>
      <c r="C9" s="18" t="s">
        <v>73</v>
      </c>
      <c r="D9" s="18" t="s">
        <v>52</v>
      </c>
      <c r="E9" s="18" t="s">
        <v>52</v>
      </c>
      <c r="F9" s="71" t="s">
        <v>74</v>
      </c>
      <c r="G9" s="28">
        <f t="shared" si="0"/>
        <v>3642.16</v>
      </c>
      <c r="H9" s="73">
        <v>2914.79</v>
      </c>
      <c r="I9" s="73">
        <v>727.37</v>
      </c>
      <c r="J9" s="73">
        <v>0</v>
      </c>
    </row>
    <row r="10" spans="1:10" ht="15.75" customHeight="1">
      <c r="A10" s="14" t="s">
        <v>52</v>
      </c>
      <c r="B10" s="71" t="s">
        <v>52</v>
      </c>
      <c r="C10" s="18" t="s">
        <v>52</v>
      </c>
      <c r="D10" s="18" t="s">
        <v>75</v>
      </c>
      <c r="E10" s="18" t="s">
        <v>52</v>
      </c>
      <c r="F10" s="71" t="s">
        <v>76</v>
      </c>
      <c r="G10" s="28">
        <f t="shared" si="0"/>
        <v>3642.16</v>
      </c>
      <c r="H10" s="73">
        <v>2914.79</v>
      </c>
      <c r="I10" s="73">
        <v>727.37</v>
      </c>
      <c r="J10" s="73">
        <v>0</v>
      </c>
    </row>
    <row r="11" spans="1:10" ht="15.75" customHeight="1">
      <c r="A11" s="14" t="s">
        <v>52</v>
      </c>
      <c r="B11" s="71" t="s">
        <v>52</v>
      </c>
      <c r="C11" s="18" t="s">
        <v>52</v>
      </c>
      <c r="D11" s="18" t="s">
        <v>52</v>
      </c>
      <c r="E11" s="18" t="s">
        <v>75</v>
      </c>
      <c r="F11" s="71" t="s">
        <v>77</v>
      </c>
      <c r="G11" s="28">
        <f t="shared" si="0"/>
        <v>3642.16</v>
      </c>
      <c r="H11" s="73">
        <v>2914.79</v>
      </c>
      <c r="I11" s="73">
        <v>727.37</v>
      </c>
      <c r="J11" s="73">
        <v>0</v>
      </c>
    </row>
  </sheetData>
  <mergeCells count="11">
    <mergeCell ref="J4:J5"/>
    <mergeCell ref="A4:A5"/>
    <mergeCell ref="B4:B5"/>
    <mergeCell ref="A3:I3"/>
    <mergeCell ref="C1:J1"/>
    <mergeCell ref="A2:J2"/>
    <mergeCell ref="C4:E4"/>
    <mergeCell ref="F4:F5"/>
    <mergeCell ref="G4:G5"/>
    <mergeCell ref="H4:H5"/>
    <mergeCell ref="I4:I5"/>
  </mergeCells>
  <phoneticPr fontId="5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5" topLeftCell="A6" activePane="bottomLeft" state="frozen"/>
      <selection pane="bottomLeft"/>
    </sheetView>
  </sheetViews>
  <sheetFormatPr defaultColWidth="8.875" defaultRowHeight="15" customHeight="1"/>
  <cols>
    <col min="1" max="1" width="14.25" customWidth="1"/>
    <col min="2" max="2" width="43.625" style="30" customWidth="1"/>
    <col min="3" max="5" width="5.75" customWidth="1"/>
    <col min="6" max="6" width="32.875" style="30" customWidth="1"/>
    <col min="7" max="11" width="14.25" customWidth="1"/>
  </cols>
  <sheetData>
    <row r="1" spans="1:11" s="68" customFormat="1" ht="16.5" customHeight="1">
      <c r="A1" s="68" t="s">
        <v>52</v>
      </c>
      <c r="B1" s="69" t="s">
        <v>52</v>
      </c>
      <c r="C1" s="143" t="s">
        <v>95</v>
      </c>
      <c r="D1" s="143" t="s">
        <v>52</v>
      </c>
      <c r="E1" s="143" t="s">
        <v>52</v>
      </c>
      <c r="F1" s="144" t="s">
        <v>52</v>
      </c>
      <c r="G1" s="143" t="s">
        <v>52</v>
      </c>
      <c r="H1" s="143" t="s">
        <v>52</v>
      </c>
      <c r="I1" s="143" t="s">
        <v>52</v>
      </c>
      <c r="J1" s="143" t="s">
        <v>52</v>
      </c>
      <c r="K1" s="143" t="s">
        <v>52</v>
      </c>
    </row>
    <row r="2" spans="1:11" s="74" customFormat="1" ht="40.5" customHeight="1">
      <c r="A2" s="145" t="s">
        <v>96</v>
      </c>
      <c r="B2" s="154" t="s">
        <v>52</v>
      </c>
      <c r="C2" s="145" t="s">
        <v>52</v>
      </c>
      <c r="D2" s="155" t="s">
        <v>52</v>
      </c>
      <c r="E2" s="155" t="s">
        <v>52</v>
      </c>
      <c r="F2" s="154" t="s">
        <v>52</v>
      </c>
      <c r="G2" s="155" t="s">
        <v>52</v>
      </c>
      <c r="H2" s="155" t="s">
        <v>52</v>
      </c>
      <c r="I2" s="155" t="s">
        <v>52</v>
      </c>
      <c r="J2" s="155" t="s">
        <v>52</v>
      </c>
      <c r="K2" s="155" t="s">
        <v>52</v>
      </c>
    </row>
    <row r="3" spans="1:11" s="75" customFormat="1" ht="13.5" customHeight="1">
      <c r="A3" s="150" t="s">
        <v>4</v>
      </c>
      <c r="B3" s="151" t="s">
        <v>52</v>
      </c>
      <c r="C3" s="152" t="s">
        <v>52</v>
      </c>
      <c r="D3" s="152" t="s">
        <v>52</v>
      </c>
      <c r="E3" s="152" t="s">
        <v>52</v>
      </c>
      <c r="F3" s="153" t="s">
        <v>52</v>
      </c>
      <c r="G3" s="152" t="s">
        <v>52</v>
      </c>
      <c r="H3" s="152" t="s">
        <v>52</v>
      </c>
      <c r="I3" s="152" t="s">
        <v>52</v>
      </c>
      <c r="J3" s="140" t="s">
        <v>52</v>
      </c>
      <c r="K3" s="68" t="s">
        <v>5</v>
      </c>
    </row>
    <row r="4" spans="1:11" ht="14.25" customHeight="1">
      <c r="A4" s="124" t="s">
        <v>55</v>
      </c>
      <c r="B4" s="148" t="s">
        <v>56</v>
      </c>
      <c r="C4" s="105" t="s">
        <v>57</v>
      </c>
      <c r="D4" s="109" t="s">
        <v>52</v>
      </c>
      <c r="E4" s="109" t="s">
        <v>52</v>
      </c>
      <c r="F4" s="106" t="s">
        <v>58</v>
      </c>
      <c r="G4" s="105" t="s">
        <v>59</v>
      </c>
      <c r="H4" s="105" t="s">
        <v>81</v>
      </c>
      <c r="I4" s="109" t="s">
        <v>52</v>
      </c>
      <c r="J4" s="109" t="s">
        <v>52</v>
      </c>
      <c r="K4" s="105" t="s">
        <v>82</v>
      </c>
    </row>
    <row r="5" spans="1:11" s="49" customFormat="1" ht="14.25" customHeight="1">
      <c r="A5" s="125" t="s">
        <v>52</v>
      </c>
      <c r="B5" s="149" t="s">
        <v>52</v>
      </c>
      <c r="C5" s="22" t="s">
        <v>65</v>
      </c>
      <c r="D5" s="22" t="s">
        <v>66</v>
      </c>
      <c r="E5" s="22" t="s">
        <v>67</v>
      </c>
      <c r="F5" s="106" t="s">
        <v>52</v>
      </c>
      <c r="G5" s="105" t="s">
        <v>52</v>
      </c>
      <c r="H5" s="22" t="s">
        <v>97</v>
      </c>
      <c r="I5" s="22" t="s">
        <v>98</v>
      </c>
      <c r="J5" s="22" t="s">
        <v>99</v>
      </c>
      <c r="K5" s="105" t="s">
        <v>52</v>
      </c>
    </row>
    <row r="6" spans="1:11" ht="13.5" customHeight="1">
      <c r="A6" s="14" t="s">
        <v>52</v>
      </c>
      <c r="B6" s="71" t="s">
        <v>72</v>
      </c>
      <c r="C6" s="18" t="s">
        <v>52</v>
      </c>
      <c r="D6" s="18" t="s">
        <v>52</v>
      </c>
      <c r="E6" s="18" t="s">
        <v>52</v>
      </c>
      <c r="F6" s="71" t="s">
        <v>52</v>
      </c>
      <c r="G6" s="50">
        <f t="shared" ref="G6:G11" si="0">H6+K6</f>
        <v>3551.16</v>
      </c>
      <c r="H6" s="26">
        <f t="shared" ref="H6:H11" si="1">I6+J6</f>
        <v>2914.79</v>
      </c>
      <c r="I6" s="50">
        <v>2875.14</v>
      </c>
      <c r="J6" s="50">
        <v>39.65</v>
      </c>
      <c r="K6" s="50">
        <v>636.37</v>
      </c>
    </row>
    <row r="7" spans="1:11" ht="13.5" customHeight="1">
      <c r="A7" s="14" t="s">
        <v>177</v>
      </c>
      <c r="B7" s="71" t="s">
        <v>178</v>
      </c>
      <c r="C7" s="18" t="s">
        <v>52</v>
      </c>
      <c r="D7" s="18" t="s">
        <v>52</v>
      </c>
      <c r="E7" s="18" t="s">
        <v>52</v>
      </c>
      <c r="F7" s="71" t="s">
        <v>52</v>
      </c>
      <c r="G7" s="50">
        <f t="shared" si="0"/>
        <v>3551.16</v>
      </c>
      <c r="H7" s="26">
        <f t="shared" si="1"/>
        <v>2914.79</v>
      </c>
      <c r="I7" s="50">
        <v>2875.14</v>
      </c>
      <c r="J7" s="50">
        <v>39.65</v>
      </c>
      <c r="K7" s="50">
        <v>636.37</v>
      </c>
    </row>
    <row r="8" spans="1:11" ht="13.5" customHeight="1">
      <c r="A8" s="14" t="s">
        <v>179</v>
      </c>
      <c r="B8" s="71" t="s">
        <v>180</v>
      </c>
      <c r="C8" s="18" t="s">
        <v>52</v>
      </c>
      <c r="D8" s="18" t="s">
        <v>52</v>
      </c>
      <c r="E8" s="18" t="s">
        <v>52</v>
      </c>
      <c r="F8" s="71" t="s">
        <v>52</v>
      </c>
      <c r="G8" s="50">
        <f t="shared" si="0"/>
        <v>3551.16</v>
      </c>
      <c r="H8" s="26">
        <f t="shared" si="1"/>
        <v>2914.79</v>
      </c>
      <c r="I8" s="50">
        <v>2875.14</v>
      </c>
      <c r="J8" s="50">
        <v>39.65</v>
      </c>
      <c r="K8" s="50">
        <v>636.37</v>
      </c>
    </row>
    <row r="9" spans="1:11" ht="13.5" customHeight="1">
      <c r="A9" s="14" t="s">
        <v>52</v>
      </c>
      <c r="B9" s="71" t="s">
        <v>52</v>
      </c>
      <c r="C9" s="18" t="s">
        <v>73</v>
      </c>
      <c r="D9" s="18" t="s">
        <v>52</v>
      </c>
      <c r="E9" s="18" t="s">
        <v>52</v>
      </c>
      <c r="F9" s="71" t="s">
        <v>74</v>
      </c>
      <c r="G9" s="50">
        <f t="shared" si="0"/>
        <v>3551.16</v>
      </c>
      <c r="H9" s="26">
        <f t="shared" si="1"/>
        <v>2914.79</v>
      </c>
      <c r="I9" s="50">
        <v>2875.14</v>
      </c>
      <c r="J9" s="50">
        <v>39.65</v>
      </c>
      <c r="K9" s="50">
        <v>636.37</v>
      </c>
    </row>
    <row r="10" spans="1:11" ht="13.5" customHeight="1">
      <c r="A10" s="14" t="s">
        <v>52</v>
      </c>
      <c r="B10" s="71" t="s">
        <v>52</v>
      </c>
      <c r="C10" s="18" t="s">
        <v>52</v>
      </c>
      <c r="D10" s="18" t="s">
        <v>75</v>
      </c>
      <c r="E10" s="18" t="s">
        <v>52</v>
      </c>
      <c r="F10" s="71" t="s">
        <v>76</v>
      </c>
      <c r="G10" s="50">
        <f t="shared" si="0"/>
        <v>3551.16</v>
      </c>
      <c r="H10" s="26">
        <f t="shared" si="1"/>
        <v>2914.79</v>
      </c>
      <c r="I10" s="50">
        <v>2875.14</v>
      </c>
      <c r="J10" s="50">
        <v>39.65</v>
      </c>
      <c r="K10" s="50">
        <v>636.37</v>
      </c>
    </row>
    <row r="11" spans="1:11" ht="13.5" customHeight="1">
      <c r="A11" s="14" t="s">
        <v>52</v>
      </c>
      <c r="B11" s="71" t="s">
        <v>52</v>
      </c>
      <c r="C11" s="18" t="s">
        <v>52</v>
      </c>
      <c r="D11" s="18" t="s">
        <v>52</v>
      </c>
      <c r="E11" s="18" t="s">
        <v>75</v>
      </c>
      <c r="F11" s="71" t="s">
        <v>77</v>
      </c>
      <c r="G11" s="50">
        <f t="shared" si="0"/>
        <v>3551.16</v>
      </c>
      <c r="H11" s="26">
        <f t="shared" si="1"/>
        <v>2914.79</v>
      </c>
      <c r="I11" s="50">
        <v>2875.14</v>
      </c>
      <c r="J11" s="50">
        <v>39.65</v>
      </c>
      <c r="K11" s="50">
        <v>636.37</v>
      </c>
    </row>
  </sheetData>
  <mergeCells count="10">
    <mergeCell ref="A4:A5"/>
    <mergeCell ref="B4:B5"/>
    <mergeCell ref="A3:J3"/>
    <mergeCell ref="C1:K1"/>
    <mergeCell ref="A2:K2"/>
    <mergeCell ref="C4:E4"/>
    <mergeCell ref="H4:J4"/>
    <mergeCell ref="F4:F5"/>
    <mergeCell ref="G4:G5"/>
    <mergeCell ref="K4:K5"/>
  </mergeCells>
  <phoneticPr fontId="5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ColWidth="8.875" defaultRowHeight="15" customHeight="1"/>
  <cols>
    <col min="1" max="1" width="14.25" style="78" customWidth="1"/>
    <col min="2" max="2" width="42" style="79" customWidth="1"/>
    <col min="3" max="5" width="5.75" style="78" customWidth="1"/>
    <col min="6" max="6" width="32.875" style="79" customWidth="1"/>
    <col min="7" max="11" width="14.25" style="78" customWidth="1"/>
  </cols>
  <sheetData>
    <row r="1" spans="1:11" s="70" customFormat="1" ht="16.5" customHeight="1">
      <c r="A1" s="75" t="s">
        <v>52</v>
      </c>
      <c r="B1" s="76" t="s">
        <v>52</v>
      </c>
      <c r="C1" s="156" t="s">
        <v>170</v>
      </c>
      <c r="D1" s="156" t="s">
        <v>52</v>
      </c>
      <c r="E1" s="156" t="s">
        <v>52</v>
      </c>
      <c r="F1" s="157" t="s">
        <v>52</v>
      </c>
      <c r="G1" s="156" t="s">
        <v>52</v>
      </c>
      <c r="H1" s="156" t="s">
        <v>52</v>
      </c>
      <c r="I1" s="156" t="s">
        <v>52</v>
      </c>
      <c r="J1" s="156" t="s">
        <v>52</v>
      </c>
      <c r="K1" s="156" t="s">
        <v>52</v>
      </c>
    </row>
    <row r="2" spans="1:11" s="6" customFormat="1" ht="40.5" customHeight="1">
      <c r="A2" s="145" t="s">
        <v>171</v>
      </c>
      <c r="B2" s="146" t="s">
        <v>52</v>
      </c>
      <c r="C2" s="145" t="s">
        <v>52</v>
      </c>
      <c r="D2" s="147" t="s">
        <v>52</v>
      </c>
      <c r="E2" s="147" t="s">
        <v>52</v>
      </c>
      <c r="F2" s="146" t="s">
        <v>52</v>
      </c>
      <c r="G2" s="147" t="s">
        <v>52</v>
      </c>
      <c r="H2" s="147" t="s">
        <v>52</v>
      </c>
      <c r="I2" s="147" t="s">
        <v>52</v>
      </c>
      <c r="J2" s="147" t="s">
        <v>52</v>
      </c>
      <c r="K2" s="147" t="s">
        <v>52</v>
      </c>
    </row>
    <row r="3" spans="1:11" s="70" customFormat="1" ht="18" customHeight="1">
      <c r="A3" s="150" t="s">
        <v>4</v>
      </c>
      <c r="B3" s="151" t="s">
        <v>52</v>
      </c>
      <c r="C3" s="152" t="s">
        <v>52</v>
      </c>
      <c r="D3" s="152" t="s">
        <v>52</v>
      </c>
      <c r="E3" s="152" t="s">
        <v>52</v>
      </c>
      <c r="F3" s="153" t="s">
        <v>52</v>
      </c>
      <c r="G3" s="152" t="s">
        <v>52</v>
      </c>
      <c r="H3" s="152" t="s">
        <v>52</v>
      </c>
      <c r="I3" s="152" t="s">
        <v>52</v>
      </c>
      <c r="J3" s="140" t="s">
        <v>52</v>
      </c>
      <c r="K3" s="68" t="s">
        <v>5</v>
      </c>
    </row>
    <row r="4" spans="1:11" ht="14.25" customHeight="1">
      <c r="A4" s="124" t="s">
        <v>55</v>
      </c>
      <c r="B4" s="148" t="s">
        <v>56</v>
      </c>
      <c r="C4" s="105" t="s">
        <v>57</v>
      </c>
      <c r="D4" s="109" t="s">
        <v>52</v>
      </c>
      <c r="E4" s="109" t="s">
        <v>52</v>
      </c>
      <c r="F4" s="106" t="s">
        <v>58</v>
      </c>
      <c r="G4" s="105" t="s">
        <v>59</v>
      </c>
      <c r="H4" s="105" t="s">
        <v>81</v>
      </c>
      <c r="I4" s="109" t="s">
        <v>52</v>
      </c>
      <c r="J4" s="109" t="s">
        <v>52</v>
      </c>
      <c r="K4" s="105" t="s">
        <v>82</v>
      </c>
    </row>
    <row r="5" spans="1:11" s="49" customFormat="1" ht="14.25" customHeight="1">
      <c r="A5" s="125" t="s">
        <v>52</v>
      </c>
      <c r="B5" s="149" t="s">
        <v>52</v>
      </c>
      <c r="C5" s="22" t="s">
        <v>65</v>
      </c>
      <c r="D5" s="22" t="s">
        <v>66</v>
      </c>
      <c r="E5" s="22" t="s">
        <v>67</v>
      </c>
      <c r="F5" s="106" t="s">
        <v>52</v>
      </c>
      <c r="G5" s="105" t="s">
        <v>52</v>
      </c>
      <c r="H5" s="22" t="s">
        <v>97</v>
      </c>
      <c r="I5" s="22" t="s">
        <v>98</v>
      </c>
      <c r="J5" s="22" t="s">
        <v>99</v>
      </c>
      <c r="K5" s="105" t="s">
        <v>52</v>
      </c>
    </row>
    <row r="6" spans="1:11" s="3" customFormat="1" ht="14.25" customHeight="1">
      <c r="A6" s="14" t="s">
        <v>52</v>
      </c>
      <c r="B6" s="71" t="s">
        <v>52</v>
      </c>
      <c r="C6" s="18" t="s">
        <v>52</v>
      </c>
      <c r="D6" s="18" t="s">
        <v>52</v>
      </c>
      <c r="E6" s="18" t="s">
        <v>52</v>
      </c>
      <c r="F6" s="71" t="s">
        <v>52</v>
      </c>
      <c r="G6" s="50">
        <f>SUM(I6:K6)</f>
        <v>0</v>
      </c>
      <c r="H6" s="50">
        <f>I6+J6</f>
        <v>0</v>
      </c>
      <c r="I6" s="50">
        <v>0</v>
      </c>
      <c r="J6" s="50">
        <v>0</v>
      </c>
      <c r="K6" s="50">
        <v>0</v>
      </c>
    </row>
  </sheetData>
  <mergeCells count="10">
    <mergeCell ref="A4:A5"/>
    <mergeCell ref="B4:B5"/>
    <mergeCell ref="A3:J3"/>
    <mergeCell ref="C1:K1"/>
    <mergeCell ref="A2:K2"/>
    <mergeCell ref="C4:E4"/>
    <mergeCell ref="H4:J4"/>
    <mergeCell ref="F4:F5"/>
    <mergeCell ref="G4:G5"/>
    <mergeCell ref="K4:K5"/>
  </mergeCells>
  <phoneticPr fontId="5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ColWidth="8.875" defaultRowHeight="15" customHeight="1"/>
  <cols>
    <col min="1" max="1" width="14.25" style="78" customWidth="1"/>
    <col min="2" max="2" width="42" style="79" customWidth="1"/>
    <col min="3" max="5" width="5.75" style="78" customWidth="1"/>
    <col min="6" max="6" width="32.875" style="79" customWidth="1"/>
    <col min="7" max="11" width="14.25" style="78" customWidth="1"/>
  </cols>
  <sheetData>
    <row r="1" spans="1:11" s="70" customFormat="1" ht="18.75" customHeight="1">
      <c r="A1" s="77" t="s">
        <v>52</v>
      </c>
      <c r="B1" s="76" t="s">
        <v>52</v>
      </c>
      <c r="C1" s="156" t="s">
        <v>181</v>
      </c>
      <c r="D1" s="156" t="s">
        <v>52</v>
      </c>
      <c r="E1" s="156" t="s">
        <v>52</v>
      </c>
      <c r="F1" s="157" t="s">
        <v>52</v>
      </c>
      <c r="G1" s="156" t="s">
        <v>52</v>
      </c>
      <c r="H1" s="156" t="s">
        <v>52</v>
      </c>
      <c r="I1" s="156" t="s">
        <v>52</v>
      </c>
      <c r="J1" s="156" t="s">
        <v>52</v>
      </c>
      <c r="K1" s="156" t="s">
        <v>52</v>
      </c>
    </row>
    <row r="2" spans="1:11" s="6" customFormat="1" ht="40.5" customHeight="1">
      <c r="A2" s="145" t="s">
        <v>173</v>
      </c>
      <c r="B2" s="146" t="s">
        <v>52</v>
      </c>
      <c r="C2" s="145" t="s">
        <v>52</v>
      </c>
      <c r="D2" s="147" t="s">
        <v>52</v>
      </c>
      <c r="E2" s="147" t="s">
        <v>52</v>
      </c>
      <c r="F2" s="146" t="s">
        <v>52</v>
      </c>
      <c r="G2" s="147" t="s">
        <v>52</v>
      </c>
      <c r="H2" s="147" t="s">
        <v>52</v>
      </c>
      <c r="I2" s="147" t="s">
        <v>52</v>
      </c>
      <c r="J2" s="147" t="s">
        <v>52</v>
      </c>
      <c r="K2" s="147" t="s">
        <v>52</v>
      </c>
    </row>
    <row r="3" spans="1:11" s="70" customFormat="1" ht="18" customHeight="1">
      <c r="A3" s="150" t="s">
        <v>4</v>
      </c>
      <c r="B3" s="151" t="s">
        <v>52</v>
      </c>
      <c r="C3" s="152" t="s">
        <v>52</v>
      </c>
      <c r="D3" s="152" t="s">
        <v>52</v>
      </c>
      <c r="E3" s="152" t="s">
        <v>52</v>
      </c>
      <c r="F3" s="153" t="s">
        <v>52</v>
      </c>
      <c r="G3" s="152" t="s">
        <v>52</v>
      </c>
      <c r="H3" s="152" t="s">
        <v>52</v>
      </c>
      <c r="I3" s="152" t="s">
        <v>52</v>
      </c>
      <c r="J3" s="140" t="s">
        <v>52</v>
      </c>
      <c r="K3" s="68" t="s">
        <v>5</v>
      </c>
    </row>
    <row r="4" spans="1:11" ht="14.25" customHeight="1">
      <c r="A4" s="124" t="s">
        <v>55</v>
      </c>
      <c r="B4" s="148" t="s">
        <v>56</v>
      </c>
      <c r="C4" s="105" t="s">
        <v>57</v>
      </c>
      <c r="D4" s="109" t="s">
        <v>52</v>
      </c>
      <c r="E4" s="109" t="s">
        <v>52</v>
      </c>
      <c r="F4" s="106" t="s">
        <v>58</v>
      </c>
      <c r="G4" s="105" t="s">
        <v>59</v>
      </c>
      <c r="H4" s="105" t="s">
        <v>81</v>
      </c>
      <c r="I4" s="109" t="s">
        <v>52</v>
      </c>
      <c r="J4" s="109" t="s">
        <v>52</v>
      </c>
      <c r="K4" s="105" t="s">
        <v>82</v>
      </c>
    </row>
    <row r="5" spans="1:11" s="49" customFormat="1" ht="14.25" customHeight="1">
      <c r="A5" s="125" t="s">
        <v>52</v>
      </c>
      <c r="B5" s="149" t="s">
        <v>52</v>
      </c>
      <c r="C5" s="22" t="s">
        <v>65</v>
      </c>
      <c r="D5" s="22" t="s">
        <v>66</v>
      </c>
      <c r="E5" s="22" t="s">
        <v>67</v>
      </c>
      <c r="F5" s="106" t="s">
        <v>52</v>
      </c>
      <c r="G5" s="105" t="s">
        <v>52</v>
      </c>
      <c r="H5" s="22" t="s">
        <v>97</v>
      </c>
      <c r="I5" s="22" t="s">
        <v>98</v>
      </c>
      <c r="J5" s="22" t="s">
        <v>99</v>
      </c>
      <c r="K5" s="105" t="s">
        <v>52</v>
      </c>
    </row>
    <row r="6" spans="1:11" s="3" customFormat="1" ht="14.25" customHeight="1">
      <c r="A6" s="14" t="s">
        <v>52</v>
      </c>
      <c r="B6" s="71" t="s">
        <v>52</v>
      </c>
      <c r="C6" s="18" t="s">
        <v>52</v>
      </c>
      <c r="D6" s="18" t="s">
        <v>52</v>
      </c>
      <c r="E6" s="18" t="s">
        <v>52</v>
      </c>
      <c r="F6" s="71" t="s">
        <v>52</v>
      </c>
      <c r="G6" s="50">
        <f>SUM(I6:K6)</f>
        <v>0</v>
      </c>
      <c r="H6" s="50">
        <f>I6+J6</f>
        <v>0</v>
      </c>
      <c r="I6" s="50">
        <v>0</v>
      </c>
      <c r="J6" s="50">
        <v>0</v>
      </c>
      <c r="K6" s="50">
        <v>0</v>
      </c>
    </row>
  </sheetData>
  <mergeCells count="10">
    <mergeCell ref="A4:A5"/>
    <mergeCell ref="B4:B5"/>
    <mergeCell ref="A3:J3"/>
    <mergeCell ref="C1:K1"/>
    <mergeCell ref="A2:K2"/>
    <mergeCell ref="C4:E4"/>
    <mergeCell ref="H4:J4"/>
    <mergeCell ref="F4:F5"/>
    <mergeCell ref="G4:G5"/>
    <mergeCell ref="K4:K5"/>
  </mergeCells>
  <phoneticPr fontId="5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tabSelected="1" workbookViewId="0">
      <pane ySplit="6" topLeftCell="A7" activePane="bottomLeft" state="frozen"/>
      <selection pane="bottomLeft" activeCell="G29" sqref="G29"/>
    </sheetView>
  </sheetViews>
  <sheetFormatPr defaultColWidth="8" defaultRowHeight="14.25" customHeight="1"/>
  <cols>
    <col min="1" max="1" width="14" style="95" customWidth="1"/>
    <col min="2" max="2" width="38.375" style="96" customWidth="1"/>
    <col min="3" max="3" width="5.75" style="95" customWidth="1"/>
    <col min="4" max="4" width="0" style="95" hidden="1" customWidth="1"/>
    <col min="5" max="6" width="5.75" style="95" customWidth="1"/>
    <col min="7" max="7" width="33.125" style="96" customWidth="1"/>
    <col min="8" max="8" width="19" style="95" customWidth="1"/>
    <col min="9" max="9" width="16.625" style="96" customWidth="1"/>
    <col min="10" max="18" width="15" style="95" customWidth="1"/>
  </cols>
  <sheetData>
    <row r="1" spans="1:18" s="75" customFormat="1" ht="18" customHeight="1">
      <c r="A1" s="80" t="s">
        <v>52</v>
      </c>
      <c r="B1" s="81" t="s">
        <v>52</v>
      </c>
      <c r="C1" s="82" t="s">
        <v>52</v>
      </c>
      <c r="D1" s="83" t="s">
        <v>52</v>
      </c>
      <c r="E1" s="80" t="s">
        <v>52</v>
      </c>
      <c r="F1" s="80" t="s">
        <v>52</v>
      </c>
      <c r="G1" s="84" t="s">
        <v>52</v>
      </c>
      <c r="H1" s="80" t="s">
        <v>52</v>
      </c>
      <c r="I1" s="81" t="s">
        <v>52</v>
      </c>
      <c r="J1" s="85" t="s">
        <v>52</v>
      </c>
      <c r="K1" s="85" t="s">
        <v>52</v>
      </c>
      <c r="L1" s="85" t="s">
        <v>52</v>
      </c>
      <c r="M1" s="85" t="s">
        <v>52</v>
      </c>
      <c r="N1" s="80" t="s">
        <v>52</v>
      </c>
      <c r="O1" s="85" t="s">
        <v>52</v>
      </c>
      <c r="P1" s="85" t="s">
        <v>52</v>
      </c>
      <c r="Q1" s="172" t="s">
        <v>174</v>
      </c>
      <c r="R1" s="173" t="s">
        <v>52</v>
      </c>
    </row>
    <row r="2" spans="1:18" ht="33.75" customHeight="1">
      <c r="A2" s="168" t="s">
        <v>175</v>
      </c>
      <c r="B2" s="169" t="s">
        <v>52</v>
      </c>
      <c r="C2" s="170" t="s">
        <v>52</v>
      </c>
      <c r="D2" s="170" t="s">
        <v>52</v>
      </c>
      <c r="E2" s="170" t="s">
        <v>52</v>
      </c>
      <c r="F2" s="170" t="s">
        <v>52</v>
      </c>
      <c r="G2" s="171" t="s">
        <v>52</v>
      </c>
      <c r="H2" s="170" t="s">
        <v>52</v>
      </c>
      <c r="I2" s="171" t="s">
        <v>52</v>
      </c>
      <c r="J2" s="170" t="s">
        <v>52</v>
      </c>
      <c r="K2" s="170" t="s">
        <v>52</v>
      </c>
      <c r="L2" s="170" t="s">
        <v>52</v>
      </c>
      <c r="M2" s="170" t="s">
        <v>52</v>
      </c>
      <c r="N2" s="170" t="s">
        <v>52</v>
      </c>
      <c r="O2" s="170" t="s">
        <v>52</v>
      </c>
      <c r="P2" s="170" t="s">
        <v>52</v>
      </c>
      <c r="Q2" s="170" t="s">
        <v>52</v>
      </c>
      <c r="R2" s="170" t="s">
        <v>52</v>
      </c>
    </row>
    <row r="3" spans="1:18" s="75" customFormat="1" ht="18" customHeight="1">
      <c r="A3" s="161" t="s">
        <v>4</v>
      </c>
      <c r="B3" s="162" t="s">
        <v>52</v>
      </c>
      <c r="C3" s="163" t="s">
        <v>52</v>
      </c>
      <c r="D3" s="164" t="s">
        <v>52</v>
      </c>
      <c r="E3" s="165" t="s">
        <v>52</v>
      </c>
      <c r="F3" s="165" t="s">
        <v>52</v>
      </c>
      <c r="G3" s="166" t="s">
        <v>52</v>
      </c>
      <c r="H3" s="165" t="s">
        <v>52</v>
      </c>
      <c r="I3" s="167" t="s">
        <v>52</v>
      </c>
      <c r="J3" s="166" t="s">
        <v>52</v>
      </c>
      <c r="K3" s="166" t="s">
        <v>52</v>
      </c>
      <c r="L3" s="166" t="s">
        <v>52</v>
      </c>
      <c r="M3" s="166" t="s">
        <v>52</v>
      </c>
      <c r="N3" s="165" t="s">
        <v>52</v>
      </c>
      <c r="O3" s="166" t="s">
        <v>52</v>
      </c>
      <c r="P3" s="166" t="s">
        <v>52</v>
      </c>
      <c r="Q3" s="166" t="s">
        <v>52</v>
      </c>
      <c r="R3" s="86" t="s">
        <v>5</v>
      </c>
    </row>
    <row r="4" spans="1:18" s="58" customFormat="1" ht="14.25" customHeight="1">
      <c r="A4" s="134" t="s">
        <v>55</v>
      </c>
      <c r="B4" s="139" t="s">
        <v>56</v>
      </c>
      <c r="C4" s="133" t="s">
        <v>57</v>
      </c>
      <c r="D4" s="133" t="s">
        <v>52</v>
      </c>
      <c r="E4" s="134" t="s">
        <v>52</v>
      </c>
      <c r="F4" s="134" t="s">
        <v>52</v>
      </c>
      <c r="G4" s="136" t="s">
        <v>58</v>
      </c>
      <c r="H4" s="134" t="s">
        <v>182</v>
      </c>
      <c r="I4" s="139" t="s">
        <v>183</v>
      </c>
      <c r="J4" s="135" t="s">
        <v>59</v>
      </c>
      <c r="K4" s="135" t="s">
        <v>60</v>
      </c>
      <c r="L4" s="135" t="s">
        <v>52</v>
      </c>
      <c r="M4" s="135" t="s">
        <v>52</v>
      </c>
      <c r="N4" s="135" t="s">
        <v>52</v>
      </c>
      <c r="O4" s="133" t="s">
        <v>61</v>
      </c>
      <c r="P4" s="133" t="s">
        <v>176</v>
      </c>
      <c r="Q4" s="133" t="s">
        <v>46</v>
      </c>
      <c r="R4" s="133" t="s">
        <v>48</v>
      </c>
    </row>
    <row r="5" spans="1:18" s="58" customFormat="1" ht="14.25" customHeight="1">
      <c r="A5" s="159" t="s">
        <v>52</v>
      </c>
      <c r="B5" s="160" t="s">
        <v>52</v>
      </c>
      <c r="C5" s="133" t="s">
        <v>65</v>
      </c>
      <c r="D5" s="59" t="s">
        <v>52</v>
      </c>
      <c r="E5" s="134" t="s">
        <v>66</v>
      </c>
      <c r="F5" s="134" t="s">
        <v>67</v>
      </c>
      <c r="G5" s="136" t="s">
        <v>52</v>
      </c>
      <c r="H5" s="159" t="s">
        <v>52</v>
      </c>
      <c r="I5" s="160" t="s">
        <v>52</v>
      </c>
      <c r="J5" s="136" t="s">
        <v>52</v>
      </c>
      <c r="K5" s="133" t="s">
        <v>68</v>
      </c>
      <c r="L5" s="133" t="s">
        <v>69</v>
      </c>
      <c r="M5" s="138" t="s">
        <v>70</v>
      </c>
      <c r="N5" s="139" t="s">
        <v>71</v>
      </c>
      <c r="O5" s="158" t="s">
        <v>52</v>
      </c>
      <c r="P5" s="158" t="s">
        <v>52</v>
      </c>
      <c r="Q5" s="158" t="s">
        <v>52</v>
      </c>
      <c r="R5" s="158" t="s">
        <v>52</v>
      </c>
    </row>
    <row r="6" spans="1:18" s="58" customFormat="1" ht="14.25" customHeight="1">
      <c r="A6" s="159" t="s">
        <v>52</v>
      </c>
      <c r="B6" s="160" t="s">
        <v>52</v>
      </c>
      <c r="C6" s="133" t="s">
        <v>52</v>
      </c>
      <c r="D6" s="61" t="s">
        <v>52</v>
      </c>
      <c r="E6" s="134" t="s">
        <v>52</v>
      </c>
      <c r="F6" s="134" t="s">
        <v>52</v>
      </c>
      <c r="G6" s="136" t="s">
        <v>52</v>
      </c>
      <c r="H6" s="159" t="s">
        <v>52</v>
      </c>
      <c r="I6" s="160" t="s">
        <v>52</v>
      </c>
      <c r="J6" s="136" t="s">
        <v>52</v>
      </c>
      <c r="K6" s="158" t="s">
        <v>52</v>
      </c>
      <c r="L6" s="158" t="s">
        <v>52</v>
      </c>
      <c r="M6" s="158" t="s">
        <v>52</v>
      </c>
      <c r="N6" s="158" t="s">
        <v>52</v>
      </c>
      <c r="O6" s="133" t="s">
        <v>52</v>
      </c>
      <c r="P6" s="133" t="s">
        <v>52</v>
      </c>
      <c r="Q6" s="133" t="s">
        <v>52</v>
      </c>
      <c r="R6" s="133" t="s">
        <v>52</v>
      </c>
    </row>
    <row r="7" spans="1:18" s="58" customFormat="1" ht="14.25" customHeight="1">
      <c r="A7" s="87" t="s">
        <v>52</v>
      </c>
      <c r="B7" s="88" t="s">
        <v>72</v>
      </c>
      <c r="C7" s="62" t="s">
        <v>52</v>
      </c>
      <c r="D7" s="62"/>
      <c r="E7" s="60" t="s">
        <v>52</v>
      </c>
      <c r="F7" s="60" t="s">
        <v>52</v>
      </c>
      <c r="G7" s="63" t="s">
        <v>52</v>
      </c>
      <c r="H7" s="89" t="s">
        <v>52</v>
      </c>
      <c r="I7" s="90" t="s">
        <v>52</v>
      </c>
      <c r="J7" s="64">
        <f t="shared" ref="J7:J18" si="0">K7+O7+P7+Q7+R7</f>
        <v>6.9050000000000002</v>
      </c>
      <c r="K7" s="65">
        <f t="shared" ref="K7:K18" si="1">L7+M7+N7</f>
        <v>6.9050000000000002</v>
      </c>
      <c r="L7" s="65">
        <v>6.9050000000000002</v>
      </c>
      <c r="M7" s="65">
        <v>0</v>
      </c>
      <c r="N7" s="66">
        <v>0</v>
      </c>
      <c r="O7" s="65">
        <v>0</v>
      </c>
      <c r="P7" s="65">
        <v>0</v>
      </c>
      <c r="Q7" s="65">
        <v>0</v>
      </c>
      <c r="R7" s="65">
        <v>0</v>
      </c>
    </row>
    <row r="8" spans="1:18" ht="14.25" customHeight="1">
      <c r="A8" s="87" t="s">
        <v>177</v>
      </c>
      <c r="B8" s="88" t="s">
        <v>178</v>
      </c>
      <c r="C8" s="91" t="s">
        <v>52</v>
      </c>
      <c r="D8" s="91"/>
      <c r="E8" s="60" t="s">
        <v>52</v>
      </c>
      <c r="F8" s="60" t="s">
        <v>52</v>
      </c>
      <c r="G8" s="92" t="s">
        <v>52</v>
      </c>
      <c r="H8" s="89" t="s">
        <v>52</v>
      </c>
      <c r="I8" s="90" t="s">
        <v>52</v>
      </c>
      <c r="J8" s="93">
        <f t="shared" si="0"/>
        <v>6.9050000000000002</v>
      </c>
      <c r="K8" s="94">
        <f t="shared" si="1"/>
        <v>6.9050000000000002</v>
      </c>
      <c r="L8" s="94">
        <v>6.9050000000000002</v>
      </c>
      <c r="M8" s="94">
        <v>0</v>
      </c>
      <c r="N8" s="66">
        <v>0</v>
      </c>
      <c r="O8" s="94">
        <v>0</v>
      </c>
      <c r="P8" s="94">
        <v>0</v>
      </c>
      <c r="Q8" s="94">
        <v>0</v>
      </c>
      <c r="R8" s="94">
        <v>0</v>
      </c>
    </row>
    <row r="9" spans="1:18" ht="14.25" customHeight="1">
      <c r="A9" s="87" t="s">
        <v>179</v>
      </c>
      <c r="B9" s="88" t="s">
        <v>180</v>
      </c>
      <c r="C9" s="91" t="s">
        <v>52</v>
      </c>
      <c r="D9" s="91"/>
      <c r="E9" s="60" t="s">
        <v>52</v>
      </c>
      <c r="F9" s="60" t="s">
        <v>52</v>
      </c>
      <c r="G9" s="92" t="s">
        <v>52</v>
      </c>
      <c r="H9" s="89" t="s">
        <v>52</v>
      </c>
      <c r="I9" s="90" t="s">
        <v>52</v>
      </c>
      <c r="J9" s="93">
        <f t="shared" si="0"/>
        <v>6.9050000000000002</v>
      </c>
      <c r="K9" s="94">
        <f t="shared" si="1"/>
        <v>6.9050000000000002</v>
      </c>
      <c r="L9" s="94">
        <v>6.9050000000000002</v>
      </c>
      <c r="M9" s="94">
        <v>0</v>
      </c>
      <c r="N9" s="66">
        <v>0</v>
      </c>
      <c r="O9" s="94">
        <v>0</v>
      </c>
      <c r="P9" s="94">
        <v>0</v>
      </c>
      <c r="Q9" s="94">
        <v>0</v>
      </c>
      <c r="R9" s="94">
        <v>0</v>
      </c>
    </row>
    <row r="10" spans="1:18" ht="14.25" customHeight="1">
      <c r="A10" s="87" t="s">
        <v>52</v>
      </c>
      <c r="B10" s="88" t="s">
        <v>52</v>
      </c>
      <c r="C10" s="91" t="s">
        <v>73</v>
      </c>
      <c r="D10" s="91"/>
      <c r="E10" s="60" t="s">
        <v>52</v>
      </c>
      <c r="F10" s="60" t="s">
        <v>52</v>
      </c>
      <c r="G10" s="92" t="s">
        <v>74</v>
      </c>
      <c r="H10" s="89" t="s">
        <v>52</v>
      </c>
      <c r="I10" s="90" t="s">
        <v>52</v>
      </c>
      <c r="J10" s="93">
        <f t="shared" si="0"/>
        <v>6.9050000000000002</v>
      </c>
      <c r="K10" s="94">
        <f t="shared" si="1"/>
        <v>6.9050000000000002</v>
      </c>
      <c r="L10" s="94">
        <v>6.9050000000000002</v>
      </c>
      <c r="M10" s="94">
        <v>0</v>
      </c>
      <c r="N10" s="66">
        <v>0</v>
      </c>
      <c r="O10" s="94">
        <v>0</v>
      </c>
      <c r="P10" s="94">
        <v>0</v>
      </c>
      <c r="Q10" s="94">
        <v>0</v>
      </c>
      <c r="R10" s="94">
        <v>0</v>
      </c>
    </row>
    <row r="11" spans="1:18" ht="14.25" customHeight="1">
      <c r="A11" s="87" t="s">
        <v>52</v>
      </c>
      <c r="B11" s="88" t="s">
        <v>52</v>
      </c>
      <c r="C11" s="91" t="s">
        <v>52</v>
      </c>
      <c r="D11" s="91"/>
      <c r="E11" s="60" t="s">
        <v>75</v>
      </c>
      <c r="F11" s="60" t="s">
        <v>52</v>
      </c>
      <c r="G11" s="92" t="s">
        <v>76</v>
      </c>
      <c r="H11" s="89" t="s">
        <v>52</v>
      </c>
      <c r="I11" s="90" t="s">
        <v>52</v>
      </c>
      <c r="J11" s="93">
        <f t="shared" si="0"/>
        <v>6.9050000000000002</v>
      </c>
      <c r="K11" s="94">
        <f t="shared" si="1"/>
        <v>6.9050000000000002</v>
      </c>
      <c r="L11" s="94">
        <v>6.9050000000000002</v>
      </c>
      <c r="M11" s="94">
        <v>0</v>
      </c>
      <c r="N11" s="66">
        <v>0</v>
      </c>
      <c r="O11" s="94">
        <v>0</v>
      </c>
      <c r="P11" s="94">
        <v>0</v>
      </c>
      <c r="Q11" s="94">
        <v>0</v>
      </c>
      <c r="R11" s="94">
        <v>0</v>
      </c>
    </row>
    <row r="12" spans="1:18" ht="14.25" customHeight="1">
      <c r="A12" s="87" t="s">
        <v>52</v>
      </c>
      <c r="B12" s="88" t="s">
        <v>52</v>
      </c>
      <c r="C12" s="91" t="s">
        <v>52</v>
      </c>
      <c r="D12" s="91"/>
      <c r="E12" s="60" t="s">
        <v>52</v>
      </c>
      <c r="F12" s="60" t="s">
        <v>75</v>
      </c>
      <c r="G12" s="92" t="s">
        <v>77</v>
      </c>
      <c r="H12" s="89" t="s">
        <v>52</v>
      </c>
      <c r="I12" s="90" t="s">
        <v>52</v>
      </c>
      <c r="J12" s="93">
        <f t="shared" si="0"/>
        <v>6.9050000000000002</v>
      </c>
      <c r="K12" s="94">
        <f t="shared" si="1"/>
        <v>6.9050000000000002</v>
      </c>
      <c r="L12" s="94">
        <v>6.9050000000000002</v>
      </c>
      <c r="M12" s="94">
        <v>0</v>
      </c>
      <c r="N12" s="66">
        <v>0</v>
      </c>
      <c r="O12" s="94">
        <v>0</v>
      </c>
      <c r="P12" s="94">
        <v>0</v>
      </c>
      <c r="Q12" s="94">
        <v>0</v>
      </c>
      <c r="R12" s="94">
        <v>0</v>
      </c>
    </row>
    <row r="13" spans="1:18" ht="14.25" customHeight="1">
      <c r="A13" s="87" t="s">
        <v>52</v>
      </c>
      <c r="B13" s="88" t="s">
        <v>52</v>
      </c>
      <c r="C13" s="91" t="s">
        <v>52</v>
      </c>
      <c r="D13" s="91"/>
      <c r="E13" s="60" t="s">
        <v>52</v>
      </c>
      <c r="F13" s="60" t="s">
        <v>52</v>
      </c>
      <c r="G13" s="92" t="s">
        <v>52</v>
      </c>
      <c r="H13" s="89" t="s">
        <v>184</v>
      </c>
      <c r="I13" s="90" t="s">
        <v>185</v>
      </c>
      <c r="J13" s="93">
        <f t="shared" si="0"/>
        <v>0.8</v>
      </c>
      <c r="K13" s="94">
        <f t="shared" si="1"/>
        <v>0.8</v>
      </c>
      <c r="L13" s="94">
        <v>0.8</v>
      </c>
      <c r="M13" s="94">
        <v>0</v>
      </c>
      <c r="N13" s="66">
        <v>0</v>
      </c>
      <c r="O13" s="94">
        <v>0</v>
      </c>
      <c r="P13" s="94">
        <v>0</v>
      </c>
      <c r="Q13" s="94">
        <v>0</v>
      </c>
      <c r="R13" s="94">
        <v>0</v>
      </c>
    </row>
    <row r="14" spans="1:18" ht="14.25" customHeight="1">
      <c r="A14" s="87" t="s">
        <v>52</v>
      </c>
      <c r="B14" s="88" t="s">
        <v>52</v>
      </c>
      <c r="C14" s="91" t="s">
        <v>52</v>
      </c>
      <c r="D14" s="91"/>
      <c r="E14" s="60" t="s">
        <v>52</v>
      </c>
      <c r="F14" s="60" t="s">
        <v>52</v>
      </c>
      <c r="G14" s="92" t="s">
        <v>52</v>
      </c>
      <c r="H14" s="89" t="s">
        <v>186</v>
      </c>
      <c r="I14" s="90" t="s">
        <v>187</v>
      </c>
      <c r="J14" s="93">
        <f t="shared" si="0"/>
        <v>0.4</v>
      </c>
      <c r="K14" s="94">
        <f t="shared" si="1"/>
        <v>0.4</v>
      </c>
      <c r="L14" s="94">
        <v>0.4</v>
      </c>
      <c r="M14" s="94">
        <v>0</v>
      </c>
      <c r="N14" s="66">
        <v>0</v>
      </c>
      <c r="O14" s="94">
        <v>0</v>
      </c>
      <c r="P14" s="94">
        <v>0</v>
      </c>
      <c r="Q14" s="94">
        <v>0</v>
      </c>
      <c r="R14" s="94">
        <v>0</v>
      </c>
    </row>
    <row r="15" spans="1:18" ht="14.25" customHeight="1">
      <c r="A15" s="87" t="s">
        <v>52</v>
      </c>
      <c r="B15" s="88" t="s">
        <v>52</v>
      </c>
      <c r="C15" s="91" t="s">
        <v>52</v>
      </c>
      <c r="D15" s="91"/>
      <c r="E15" s="60" t="s">
        <v>52</v>
      </c>
      <c r="F15" s="60" t="s">
        <v>52</v>
      </c>
      <c r="G15" s="92" t="s">
        <v>52</v>
      </c>
      <c r="H15" s="89" t="s">
        <v>188</v>
      </c>
      <c r="I15" s="90" t="s">
        <v>189</v>
      </c>
      <c r="J15" s="93">
        <f t="shared" si="0"/>
        <v>1.44</v>
      </c>
      <c r="K15" s="94">
        <f t="shared" si="1"/>
        <v>1.44</v>
      </c>
      <c r="L15" s="94">
        <v>1.44</v>
      </c>
      <c r="M15" s="94">
        <v>0</v>
      </c>
      <c r="N15" s="66">
        <v>0</v>
      </c>
      <c r="O15" s="94">
        <v>0</v>
      </c>
      <c r="P15" s="94">
        <v>0</v>
      </c>
      <c r="Q15" s="94">
        <v>0</v>
      </c>
      <c r="R15" s="94">
        <v>0</v>
      </c>
    </row>
    <row r="16" spans="1:18" ht="14.25" customHeight="1">
      <c r="A16" s="87" t="s">
        <v>52</v>
      </c>
      <c r="B16" s="88" t="s">
        <v>52</v>
      </c>
      <c r="C16" s="91" t="s">
        <v>52</v>
      </c>
      <c r="D16" s="91"/>
      <c r="E16" s="60" t="s">
        <v>52</v>
      </c>
      <c r="F16" s="60" t="s">
        <v>52</v>
      </c>
      <c r="G16" s="92" t="s">
        <v>52</v>
      </c>
      <c r="H16" s="89" t="s">
        <v>190</v>
      </c>
      <c r="I16" s="90" t="s">
        <v>191</v>
      </c>
      <c r="J16" s="93">
        <f t="shared" si="0"/>
        <v>3.14</v>
      </c>
      <c r="K16" s="94">
        <f t="shared" si="1"/>
        <v>3.14</v>
      </c>
      <c r="L16" s="94">
        <v>3.14</v>
      </c>
      <c r="M16" s="94">
        <v>0</v>
      </c>
      <c r="N16" s="66">
        <v>0</v>
      </c>
      <c r="O16" s="94">
        <v>0</v>
      </c>
      <c r="P16" s="94">
        <v>0</v>
      </c>
      <c r="Q16" s="94">
        <v>0</v>
      </c>
      <c r="R16" s="94">
        <v>0</v>
      </c>
    </row>
    <row r="17" spans="1:18" ht="14.25" customHeight="1">
      <c r="A17" s="87" t="s">
        <v>52</v>
      </c>
      <c r="B17" s="88" t="s">
        <v>52</v>
      </c>
      <c r="C17" s="91" t="s">
        <v>52</v>
      </c>
      <c r="D17" s="91"/>
      <c r="E17" s="60" t="s">
        <v>52</v>
      </c>
      <c r="F17" s="60" t="s">
        <v>52</v>
      </c>
      <c r="G17" s="92" t="s">
        <v>52</v>
      </c>
      <c r="H17" s="89" t="s">
        <v>192</v>
      </c>
      <c r="I17" s="90" t="s">
        <v>193</v>
      </c>
      <c r="J17" s="93">
        <f t="shared" si="0"/>
        <v>0.04</v>
      </c>
      <c r="K17" s="94">
        <f t="shared" si="1"/>
        <v>0.04</v>
      </c>
      <c r="L17" s="94">
        <v>0.04</v>
      </c>
      <c r="M17" s="94">
        <v>0</v>
      </c>
      <c r="N17" s="66">
        <v>0</v>
      </c>
      <c r="O17" s="94">
        <v>0</v>
      </c>
      <c r="P17" s="94">
        <v>0</v>
      </c>
      <c r="Q17" s="94">
        <v>0</v>
      </c>
      <c r="R17" s="94">
        <v>0</v>
      </c>
    </row>
    <row r="18" spans="1:18" ht="14.25" customHeight="1">
      <c r="A18" s="87" t="s">
        <v>52</v>
      </c>
      <c r="B18" s="88" t="s">
        <v>52</v>
      </c>
      <c r="C18" s="91" t="s">
        <v>52</v>
      </c>
      <c r="D18" s="91"/>
      <c r="E18" s="60" t="s">
        <v>52</v>
      </c>
      <c r="F18" s="60" t="s">
        <v>52</v>
      </c>
      <c r="G18" s="92" t="s">
        <v>52</v>
      </c>
      <c r="H18" s="89" t="s">
        <v>194</v>
      </c>
      <c r="I18" s="90" t="s">
        <v>195</v>
      </c>
      <c r="J18" s="93">
        <f t="shared" si="0"/>
        <v>1.085</v>
      </c>
      <c r="K18" s="94">
        <f t="shared" si="1"/>
        <v>1.085</v>
      </c>
      <c r="L18" s="94">
        <v>1.085</v>
      </c>
      <c r="M18" s="94">
        <v>0</v>
      </c>
      <c r="N18" s="66">
        <v>0</v>
      </c>
      <c r="O18" s="94">
        <v>0</v>
      </c>
      <c r="P18" s="94">
        <v>0</v>
      </c>
      <c r="Q18" s="94">
        <v>0</v>
      </c>
      <c r="R18" s="94">
        <v>0</v>
      </c>
    </row>
  </sheetData>
  <mergeCells count="22">
    <mergeCell ref="A4:A6"/>
    <mergeCell ref="B4:B6"/>
    <mergeCell ref="A3:Q3"/>
    <mergeCell ref="A2:R2"/>
    <mergeCell ref="Q1:R1"/>
    <mergeCell ref="O4:O6"/>
    <mergeCell ref="P4:P6"/>
    <mergeCell ref="Q4:Q6"/>
    <mergeCell ref="R4:R6"/>
    <mergeCell ref="H4:H6"/>
    <mergeCell ref="I4:I6"/>
    <mergeCell ref="J4:J6"/>
    <mergeCell ref="K4:N4"/>
    <mergeCell ref="K5:K6"/>
    <mergeCell ref="L5:L6"/>
    <mergeCell ref="M5:M6"/>
    <mergeCell ref="N5:N6"/>
    <mergeCell ref="G4:G6"/>
    <mergeCell ref="C4:F4"/>
    <mergeCell ref="C5:C6"/>
    <mergeCell ref="E5:E6"/>
    <mergeCell ref="F5:F6"/>
  </mergeCells>
  <phoneticPr fontId="5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opLeftCell="A4" workbookViewId="0">
      <selection activeCell="G11" sqref="G11:J11"/>
    </sheetView>
  </sheetViews>
  <sheetFormatPr defaultColWidth="8.875" defaultRowHeight="15" customHeight="1"/>
  <sheetData>
    <row r="1" spans="1:16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ht="2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spans="1:16" ht="2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spans="1:16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spans="1:16" ht="46.5" customHeight="1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1:16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spans="1:16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spans="1:16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spans="1:16" ht="30" customHeight="1">
      <c r="A11" s="2"/>
      <c r="B11" s="2"/>
      <c r="C11" s="2"/>
      <c r="D11" s="2"/>
      <c r="E11" s="2"/>
      <c r="F11" s="2"/>
      <c r="G11" s="98" t="s">
        <v>1</v>
      </c>
      <c r="H11" s="98"/>
      <c r="I11" s="98"/>
      <c r="J11" s="98"/>
      <c r="K11" s="2"/>
      <c r="L11" s="2"/>
      <c r="M11" s="2"/>
      <c r="N11" s="2"/>
      <c r="O11" s="2"/>
      <c r="P11" s="1"/>
    </row>
    <row r="12" spans="1:16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spans="1:16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</sheetData>
  <mergeCells count="2">
    <mergeCell ref="A6:P6"/>
    <mergeCell ref="G11:J11"/>
  </mergeCells>
  <phoneticPr fontId="5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pane ySplit="5" topLeftCell="A21" activePane="bottomLeft" state="frozen"/>
      <selection pane="bottomLeft" activeCell="H18" sqref="H18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3" customFormat="1" ht="15" customHeight="1">
      <c r="A1" s="99" t="s">
        <v>2</v>
      </c>
      <c r="B1" s="99"/>
      <c r="C1" s="99"/>
      <c r="D1" s="99"/>
    </row>
    <row r="2" spans="1:4" s="4" customFormat="1" ht="40.5" customHeight="1">
      <c r="A2" s="100" t="s">
        <v>3</v>
      </c>
      <c r="B2" s="101"/>
      <c r="C2" s="101"/>
      <c r="D2" s="101"/>
    </row>
    <row r="3" spans="1:4" s="3" customFormat="1" ht="21" customHeight="1">
      <c r="A3" s="104" t="s">
        <v>4</v>
      </c>
      <c r="B3" s="104"/>
      <c r="C3" s="104"/>
      <c r="D3" s="7" t="s">
        <v>5</v>
      </c>
    </row>
    <row r="4" spans="1:4" s="8" customFormat="1" ht="21" customHeight="1">
      <c r="A4" s="102" t="s">
        <v>6</v>
      </c>
      <c r="B4" s="103"/>
      <c r="C4" s="102" t="s">
        <v>7</v>
      </c>
      <c r="D4" s="103"/>
    </row>
    <row r="5" spans="1:4" s="10" customFormat="1" ht="21" customHeight="1">
      <c r="A5" s="9" t="s">
        <v>8</v>
      </c>
      <c r="B5" s="9" t="s">
        <v>9</v>
      </c>
      <c r="C5" s="9" t="s">
        <v>8</v>
      </c>
      <c r="D5" s="9" t="s">
        <v>9</v>
      </c>
    </row>
    <row r="6" spans="1:4" ht="21" customHeight="1">
      <c r="A6" s="11" t="s">
        <v>10</v>
      </c>
      <c r="B6" s="12">
        <v>3551.16</v>
      </c>
      <c r="C6" s="13" t="s">
        <v>11</v>
      </c>
      <c r="D6" s="12"/>
    </row>
    <row r="7" spans="1:4" s="3" customFormat="1" ht="21" customHeight="1">
      <c r="A7" s="14" t="s">
        <v>12</v>
      </c>
      <c r="B7" s="12">
        <v>3551.16</v>
      </c>
      <c r="C7" s="13" t="s">
        <v>13</v>
      </c>
      <c r="D7" s="12"/>
    </row>
    <row r="8" spans="1:4" s="3" customFormat="1" ht="21" customHeight="1">
      <c r="A8" s="14" t="s">
        <v>14</v>
      </c>
      <c r="B8" s="12"/>
      <c r="C8" s="13" t="s">
        <v>15</v>
      </c>
      <c r="D8" s="12"/>
    </row>
    <row r="9" spans="1:4" s="3" customFormat="1" ht="21" customHeight="1">
      <c r="A9" s="14" t="s">
        <v>16</v>
      </c>
      <c r="B9" s="12"/>
      <c r="C9" s="13" t="s">
        <v>17</v>
      </c>
      <c r="D9" s="12"/>
    </row>
    <row r="10" spans="1:4" s="3" customFormat="1" ht="21" customHeight="1">
      <c r="A10" s="14" t="s">
        <v>18</v>
      </c>
      <c r="B10" s="12"/>
      <c r="C10" s="13" t="s">
        <v>19</v>
      </c>
      <c r="D10" s="12">
        <v>3642.16</v>
      </c>
    </row>
    <row r="11" spans="1:4" s="3" customFormat="1" ht="21" customHeight="1">
      <c r="A11" s="14" t="s">
        <v>20</v>
      </c>
      <c r="B11" s="12"/>
      <c r="C11" s="13" t="s">
        <v>21</v>
      </c>
      <c r="D11" s="12"/>
    </row>
    <row r="12" spans="1:4" s="3" customFormat="1" ht="21" customHeight="1">
      <c r="A12" s="14" t="s">
        <v>22</v>
      </c>
      <c r="B12" s="12"/>
      <c r="C12" s="13" t="s">
        <v>23</v>
      </c>
      <c r="D12" s="12"/>
    </row>
    <row r="13" spans="1:4" s="3" customFormat="1" ht="21" customHeight="1">
      <c r="A13" s="14" t="s">
        <v>24</v>
      </c>
      <c r="B13" s="12">
        <v>91</v>
      </c>
      <c r="C13" s="13" t="s">
        <v>25</v>
      </c>
      <c r="D13" s="12"/>
    </row>
    <row r="14" spans="1:4" s="3" customFormat="1" ht="21" customHeight="1">
      <c r="A14" s="14"/>
      <c r="B14" s="12"/>
      <c r="C14" s="13" t="s">
        <v>26</v>
      </c>
      <c r="D14" s="12"/>
    </row>
    <row r="15" spans="1:4" s="3" customFormat="1" ht="21" customHeight="1">
      <c r="A15" s="14"/>
      <c r="B15" s="12"/>
      <c r="C15" s="13" t="s">
        <v>27</v>
      </c>
      <c r="D15" s="12"/>
    </row>
    <row r="16" spans="1:4" s="3" customFormat="1" ht="21" customHeight="1">
      <c r="A16" s="14"/>
      <c r="B16" s="15"/>
      <c r="C16" s="13" t="s">
        <v>28</v>
      </c>
      <c r="D16" s="12"/>
    </row>
    <row r="17" spans="1:4" s="3" customFormat="1" ht="21" customHeight="1">
      <c r="A17" s="14"/>
      <c r="B17" s="15"/>
      <c r="C17" s="13" t="s">
        <v>29</v>
      </c>
      <c r="D17" s="12"/>
    </row>
    <row r="18" spans="1:4" s="3" customFormat="1" ht="21" customHeight="1">
      <c r="A18" s="14"/>
      <c r="B18" s="15"/>
      <c r="C18" s="13" t="s">
        <v>30</v>
      </c>
      <c r="D18" s="12"/>
    </row>
    <row r="19" spans="1:4" s="3" customFormat="1" ht="21" customHeight="1">
      <c r="A19" s="14"/>
      <c r="B19" s="15"/>
      <c r="C19" s="13" t="s">
        <v>31</v>
      </c>
      <c r="D19" s="12"/>
    </row>
    <row r="20" spans="1:4" s="3" customFormat="1" ht="21" customHeight="1">
      <c r="A20" s="14"/>
      <c r="B20" s="15"/>
      <c r="C20" s="13" t="s">
        <v>32</v>
      </c>
      <c r="D20" s="12"/>
    </row>
    <row r="21" spans="1:4" s="3" customFormat="1" ht="21" customHeight="1">
      <c r="A21" s="14"/>
      <c r="B21" s="15"/>
      <c r="C21" s="13" t="s">
        <v>33</v>
      </c>
      <c r="D21" s="12"/>
    </row>
    <row r="22" spans="1:4" s="3" customFormat="1" ht="21" customHeight="1">
      <c r="A22" s="14"/>
      <c r="B22" s="15"/>
      <c r="C22" s="13" t="s">
        <v>34</v>
      </c>
      <c r="D22" s="12"/>
    </row>
    <row r="23" spans="1:4" s="3" customFormat="1" ht="21" customHeight="1">
      <c r="A23" s="14"/>
      <c r="B23" s="15"/>
      <c r="C23" s="13" t="s">
        <v>35</v>
      </c>
      <c r="D23" s="12"/>
    </row>
    <row r="24" spans="1:4" s="3" customFormat="1" ht="21" customHeight="1">
      <c r="A24" s="14"/>
      <c r="B24" s="15"/>
      <c r="C24" s="13" t="s">
        <v>36</v>
      </c>
      <c r="D24" s="12"/>
    </row>
    <row r="25" spans="1:4" s="3" customFormat="1" ht="21" customHeight="1">
      <c r="A25" s="14"/>
      <c r="B25" s="15"/>
      <c r="C25" s="13" t="s">
        <v>37</v>
      </c>
      <c r="D25" s="12"/>
    </row>
    <row r="26" spans="1:4" s="3" customFormat="1" ht="21" customHeight="1">
      <c r="A26" s="14"/>
      <c r="B26" s="15"/>
      <c r="C26" s="13" t="s">
        <v>38</v>
      </c>
      <c r="D26" s="12"/>
    </row>
    <row r="27" spans="1:4" s="3" customFormat="1" ht="21" customHeight="1">
      <c r="A27" s="14"/>
      <c r="B27" s="15"/>
      <c r="C27" s="13" t="s">
        <v>39</v>
      </c>
      <c r="D27" s="12"/>
    </row>
    <row r="28" spans="1:4" s="3" customFormat="1" ht="21" customHeight="1">
      <c r="A28" s="14"/>
      <c r="B28" s="15"/>
      <c r="C28" s="13" t="s">
        <v>40</v>
      </c>
      <c r="D28" s="12">
        <f>ROUND(D30-SUM(D6:D27),2)</f>
        <v>0</v>
      </c>
    </row>
    <row r="29" spans="1:4" s="3" customFormat="1" ht="21" customHeight="1">
      <c r="A29" s="14"/>
      <c r="B29" s="15"/>
      <c r="C29" s="13"/>
      <c r="D29" s="15"/>
    </row>
    <row r="30" spans="1:4" s="3" customFormat="1" ht="21" customHeight="1">
      <c r="A30" s="16" t="s">
        <v>41</v>
      </c>
      <c r="B30" s="15">
        <f>B6+B10+B11+B12+B13+B14+B15</f>
        <v>3642.16</v>
      </c>
      <c r="C30" s="9" t="s">
        <v>42</v>
      </c>
      <c r="D30" s="12">
        <f>D37-D35</f>
        <v>3642.16</v>
      </c>
    </row>
    <row r="31" spans="1:4" ht="21" customHeight="1">
      <c r="A31" s="17"/>
      <c r="B31" s="17"/>
      <c r="C31" s="17"/>
      <c r="D31" s="17"/>
    </row>
    <row r="32" spans="1:4" ht="21" customHeight="1">
      <c r="A32" s="14" t="s">
        <v>43</v>
      </c>
      <c r="B32" s="12"/>
      <c r="C32" s="17"/>
      <c r="D32" s="17"/>
    </row>
    <row r="33" spans="1:4" ht="21" customHeight="1">
      <c r="A33" s="14" t="s">
        <v>44</v>
      </c>
      <c r="B33" s="12"/>
      <c r="C33" s="13" t="s">
        <v>45</v>
      </c>
      <c r="D33" s="17"/>
    </row>
    <row r="34" spans="1:4" s="3" customFormat="1" ht="21" customHeight="1">
      <c r="A34" s="14" t="s">
        <v>46</v>
      </c>
      <c r="B34" s="12"/>
      <c r="C34" s="13" t="s">
        <v>47</v>
      </c>
      <c r="D34" s="15"/>
    </row>
    <row r="35" spans="1:4" s="3" customFormat="1" ht="21" customHeight="1">
      <c r="A35" s="14" t="s">
        <v>48</v>
      </c>
      <c r="B35" s="12"/>
      <c r="C35" s="13" t="s">
        <v>49</v>
      </c>
      <c r="D35" s="12"/>
    </row>
    <row r="36" spans="1:4" s="3" customFormat="1" ht="21" customHeight="1">
      <c r="A36" s="14"/>
      <c r="B36" s="15"/>
      <c r="C36" s="14"/>
      <c r="D36" s="15"/>
    </row>
    <row r="37" spans="1:4" s="3" customFormat="1" ht="21" customHeight="1">
      <c r="A37" s="18" t="s">
        <v>50</v>
      </c>
      <c r="B37" s="15">
        <f>SUM(B30:B35)</f>
        <v>3642.16</v>
      </c>
      <c r="C37" s="18" t="s">
        <v>51</v>
      </c>
      <c r="D37" s="12">
        <v>3642.16</v>
      </c>
    </row>
  </sheetData>
  <mergeCells count="5">
    <mergeCell ref="A1:D1"/>
    <mergeCell ref="A2:D2"/>
    <mergeCell ref="A4:B4"/>
    <mergeCell ref="C4:D4"/>
    <mergeCell ref="A3:C3"/>
  </mergeCells>
  <phoneticPr fontId="5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opLeftCell="C1" workbookViewId="0">
      <pane ySplit="7" topLeftCell="A8" activePane="bottomLeft" state="frozen"/>
      <selection pane="bottomLeft" activeCell="C1" sqref="C1:S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8.625" customWidth="1"/>
    <col min="7" max="19" width="14.25" customWidth="1"/>
  </cols>
  <sheetData>
    <row r="1" spans="1:19" s="19" customFormat="1" ht="15" customHeight="1">
      <c r="A1" s="19" t="s">
        <v>52</v>
      </c>
      <c r="B1" s="20" t="s">
        <v>52</v>
      </c>
      <c r="C1" s="99" t="s">
        <v>53</v>
      </c>
      <c r="D1" s="99" t="s">
        <v>52</v>
      </c>
      <c r="E1" s="99" t="s">
        <v>52</v>
      </c>
      <c r="F1" s="99" t="s">
        <v>52</v>
      </c>
      <c r="G1" s="99" t="s">
        <v>52</v>
      </c>
      <c r="H1" s="99" t="s">
        <v>52</v>
      </c>
      <c r="I1" s="99" t="s">
        <v>52</v>
      </c>
      <c r="J1" s="99" t="s">
        <v>52</v>
      </c>
      <c r="K1" s="99" t="s">
        <v>52</v>
      </c>
      <c r="L1" s="99" t="s">
        <v>52</v>
      </c>
      <c r="M1" s="99" t="s">
        <v>52</v>
      </c>
      <c r="N1" s="99" t="s">
        <v>52</v>
      </c>
      <c r="O1" s="99" t="s">
        <v>52</v>
      </c>
      <c r="P1" s="99" t="s">
        <v>52</v>
      </c>
      <c r="Q1" s="99" t="s">
        <v>52</v>
      </c>
      <c r="R1" s="99" t="s">
        <v>52</v>
      </c>
      <c r="S1" s="99" t="s">
        <v>52</v>
      </c>
    </row>
    <row r="2" spans="1:19" s="6" customFormat="1" ht="40.5" customHeight="1">
      <c r="A2" s="5" t="s">
        <v>52</v>
      </c>
      <c r="B2" s="6" t="s">
        <v>52</v>
      </c>
      <c r="C2" s="100" t="s">
        <v>54</v>
      </c>
      <c r="D2" s="101" t="s">
        <v>52</v>
      </c>
      <c r="E2" s="101" t="s">
        <v>52</v>
      </c>
      <c r="F2" s="101" t="s">
        <v>52</v>
      </c>
      <c r="G2" s="101" t="s">
        <v>52</v>
      </c>
      <c r="H2" s="101" t="s">
        <v>52</v>
      </c>
      <c r="I2" s="101" t="s">
        <v>52</v>
      </c>
      <c r="J2" s="101" t="s">
        <v>52</v>
      </c>
      <c r="K2" s="101" t="s">
        <v>52</v>
      </c>
      <c r="L2" s="101" t="s">
        <v>52</v>
      </c>
      <c r="M2" s="101" t="s">
        <v>52</v>
      </c>
      <c r="N2" s="101" t="s">
        <v>52</v>
      </c>
      <c r="O2" s="101" t="s">
        <v>52</v>
      </c>
      <c r="P2" s="100" t="s">
        <v>52</v>
      </c>
      <c r="Q2" s="100" t="s">
        <v>52</v>
      </c>
      <c r="R2" s="101" t="s">
        <v>52</v>
      </c>
      <c r="S2" s="101" t="s">
        <v>52</v>
      </c>
    </row>
    <row r="3" spans="1:19" ht="21" customHeight="1">
      <c r="A3" s="104" t="s">
        <v>4</v>
      </c>
      <c r="B3" s="104" t="s">
        <v>52</v>
      </c>
      <c r="C3" s="104" t="s">
        <v>52</v>
      </c>
      <c r="D3" s="104" t="s">
        <v>52</v>
      </c>
      <c r="E3" s="104" t="s">
        <v>52</v>
      </c>
      <c r="F3" s="104" t="s">
        <v>52</v>
      </c>
      <c r="G3" s="104" t="s">
        <v>52</v>
      </c>
      <c r="H3" s="104" t="s">
        <v>52</v>
      </c>
      <c r="I3" s="104" t="s">
        <v>52</v>
      </c>
      <c r="J3" s="104" t="s">
        <v>52</v>
      </c>
      <c r="K3" s="104" t="s">
        <v>52</v>
      </c>
      <c r="L3" s="104" t="s">
        <v>52</v>
      </c>
      <c r="M3" s="104" t="s">
        <v>52</v>
      </c>
      <c r="N3" s="104" t="s">
        <v>52</v>
      </c>
      <c r="O3" s="104" t="s">
        <v>52</v>
      </c>
      <c r="P3" s="107" t="s">
        <v>52</v>
      </c>
      <c r="Q3" s="107" t="s">
        <v>52</v>
      </c>
      <c r="R3" s="104" t="s">
        <v>52</v>
      </c>
      <c r="S3" s="104" t="s">
        <v>52</v>
      </c>
    </row>
    <row r="4" spans="1:19" s="21" customFormat="1" ht="21" customHeight="1">
      <c r="A4" s="105" t="s">
        <v>55</v>
      </c>
      <c r="B4" s="105" t="s">
        <v>56</v>
      </c>
      <c r="C4" s="105" t="s">
        <v>57</v>
      </c>
      <c r="D4" s="105" t="s">
        <v>52</v>
      </c>
      <c r="E4" s="105" t="s">
        <v>52</v>
      </c>
      <c r="F4" s="105" t="s">
        <v>58</v>
      </c>
      <c r="G4" s="105" t="s">
        <v>59</v>
      </c>
      <c r="H4" s="105" t="s">
        <v>60</v>
      </c>
      <c r="I4" s="105" t="s">
        <v>52</v>
      </c>
      <c r="J4" s="105" t="s">
        <v>52</v>
      </c>
      <c r="K4" s="105" t="s">
        <v>52</v>
      </c>
      <c r="L4" s="106" t="s">
        <v>61</v>
      </c>
      <c r="M4" s="106" t="s">
        <v>62</v>
      </c>
      <c r="N4" s="106" t="s">
        <v>63</v>
      </c>
      <c r="O4" s="106" t="s">
        <v>64</v>
      </c>
      <c r="P4" s="106" t="s">
        <v>43</v>
      </c>
      <c r="Q4" s="106" t="s">
        <v>44</v>
      </c>
      <c r="R4" s="106" t="s">
        <v>46</v>
      </c>
      <c r="S4" s="108" t="s">
        <v>48</v>
      </c>
    </row>
    <row r="5" spans="1:19" s="21" customFormat="1" ht="21" customHeight="1">
      <c r="A5" s="105" t="s">
        <v>52</v>
      </c>
      <c r="B5" s="105" t="s">
        <v>52</v>
      </c>
      <c r="C5" s="105" t="s">
        <v>65</v>
      </c>
      <c r="D5" s="105" t="s">
        <v>66</v>
      </c>
      <c r="E5" s="105" t="s">
        <v>67</v>
      </c>
      <c r="F5" s="105" t="s">
        <v>52</v>
      </c>
      <c r="G5" s="105" t="s">
        <v>52</v>
      </c>
      <c r="H5" s="105" t="s">
        <v>68</v>
      </c>
      <c r="I5" s="106" t="s">
        <v>69</v>
      </c>
      <c r="J5" s="106" t="s">
        <v>70</v>
      </c>
      <c r="K5" s="106" t="s">
        <v>71</v>
      </c>
      <c r="L5" s="106" t="s">
        <v>52</v>
      </c>
      <c r="M5" s="106" t="s">
        <v>52</v>
      </c>
      <c r="N5" s="106" t="s">
        <v>52</v>
      </c>
      <c r="O5" s="106" t="s">
        <v>52</v>
      </c>
      <c r="P5" s="106" t="s">
        <v>52</v>
      </c>
      <c r="Q5" s="106" t="s">
        <v>52</v>
      </c>
      <c r="R5" s="106" t="s">
        <v>52</v>
      </c>
      <c r="S5" s="106" t="s">
        <v>52</v>
      </c>
    </row>
    <row r="6" spans="1:19" s="21" customFormat="1" ht="21" customHeight="1">
      <c r="A6" s="105" t="s">
        <v>52</v>
      </c>
      <c r="B6" s="105" t="s">
        <v>52</v>
      </c>
      <c r="C6" s="105" t="s">
        <v>52</v>
      </c>
      <c r="D6" s="105" t="s">
        <v>52</v>
      </c>
      <c r="E6" s="105" t="s">
        <v>52</v>
      </c>
      <c r="F6" s="105" t="s">
        <v>52</v>
      </c>
      <c r="G6" s="105" t="s">
        <v>52</v>
      </c>
      <c r="H6" s="105" t="s">
        <v>52</v>
      </c>
      <c r="I6" s="106" t="s">
        <v>52</v>
      </c>
      <c r="J6" s="106" t="s">
        <v>52</v>
      </c>
      <c r="K6" s="106" t="s">
        <v>52</v>
      </c>
      <c r="L6" s="106" t="s">
        <v>52</v>
      </c>
      <c r="M6" s="106" t="s">
        <v>52</v>
      </c>
      <c r="N6" s="106" t="s">
        <v>52</v>
      </c>
      <c r="O6" s="106" t="s">
        <v>52</v>
      </c>
      <c r="P6" s="106" t="s">
        <v>52</v>
      </c>
      <c r="Q6" s="106" t="s">
        <v>52</v>
      </c>
      <c r="R6" s="106" t="s">
        <v>52</v>
      </c>
      <c r="S6" s="106" t="s">
        <v>52</v>
      </c>
    </row>
    <row r="7" spans="1:19" s="21" customFormat="1" ht="21" customHeight="1">
      <c r="A7" s="105" t="s">
        <v>52</v>
      </c>
      <c r="B7" s="105" t="s">
        <v>52</v>
      </c>
      <c r="C7" s="105" t="s">
        <v>52</v>
      </c>
      <c r="D7" s="105" t="s">
        <v>52</v>
      </c>
      <c r="E7" s="105" t="s">
        <v>52</v>
      </c>
      <c r="F7" s="105" t="s">
        <v>52</v>
      </c>
      <c r="G7" s="105" t="s">
        <v>52</v>
      </c>
      <c r="H7" s="105" t="s">
        <v>52</v>
      </c>
      <c r="I7" s="106" t="s">
        <v>52</v>
      </c>
      <c r="J7" s="106" t="s">
        <v>52</v>
      </c>
      <c r="K7" s="106" t="s">
        <v>52</v>
      </c>
      <c r="L7" s="106" t="s">
        <v>52</v>
      </c>
      <c r="M7" s="106" t="s">
        <v>52</v>
      </c>
      <c r="N7" s="106" t="s">
        <v>52</v>
      </c>
      <c r="O7" s="106" t="s">
        <v>52</v>
      </c>
      <c r="P7" s="106" t="s">
        <v>52</v>
      </c>
      <c r="Q7" s="106" t="s">
        <v>52</v>
      </c>
      <c r="R7" s="106" t="s">
        <v>52</v>
      </c>
      <c r="S7" s="106" t="s">
        <v>52</v>
      </c>
    </row>
    <row r="8" spans="1:19" s="3" customFormat="1" ht="21" customHeight="1">
      <c r="A8" s="23" t="s">
        <v>52</v>
      </c>
      <c r="B8" s="23" t="s">
        <v>52</v>
      </c>
      <c r="C8" s="24" t="s">
        <v>52</v>
      </c>
      <c r="D8" s="24" t="s">
        <v>52</v>
      </c>
      <c r="E8" s="24" t="s">
        <v>52</v>
      </c>
      <c r="F8" s="23" t="s">
        <v>72</v>
      </c>
      <c r="G8" s="25">
        <f t="shared" ref="G8:G11" si="0">H8+SUM(L8:S8)</f>
        <v>3642.16</v>
      </c>
      <c r="H8" s="25">
        <f t="shared" ref="H8:H11" si="1">I8+J8+K8</f>
        <v>3551.16</v>
      </c>
      <c r="I8" s="26">
        <v>3551.16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91</v>
      </c>
      <c r="P8" s="26">
        <v>0</v>
      </c>
      <c r="Q8" s="26">
        <v>0</v>
      </c>
      <c r="R8" s="26">
        <v>0</v>
      </c>
      <c r="S8" s="26">
        <v>0</v>
      </c>
    </row>
    <row r="9" spans="1:19" s="3" customFormat="1" ht="21" customHeight="1">
      <c r="A9" s="23" t="s">
        <v>52</v>
      </c>
      <c r="B9" s="23" t="s">
        <v>52</v>
      </c>
      <c r="C9" s="24" t="s">
        <v>73</v>
      </c>
      <c r="D9" s="24" t="s">
        <v>52</v>
      </c>
      <c r="E9" s="24" t="s">
        <v>52</v>
      </c>
      <c r="F9" s="23" t="s">
        <v>74</v>
      </c>
      <c r="G9" s="25">
        <f t="shared" si="0"/>
        <v>3642.16</v>
      </c>
      <c r="H9" s="25">
        <f t="shared" si="1"/>
        <v>3551.16</v>
      </c>
      <c r="I9" s="26">
        <v>3551.16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91</v>
      </c>
      <c r="P9" s="26">
        <v>0</v>
      </c>
      <c r="Q9" s="26">
        <v>0</v>
      </c>
      <c r="R9" s="26">
        <v>0</v>
      </c>
      <c r="S9" s="26">
        <v>0</v>
      </c>
    </row>
    <row r="10" spans="1:19" ht="21" customHeight="1">
      <c r="A10" s="23" t="s">
        <v>52</v>
      </c>
      <c r="B10" s="23" t="s">
        <v>52</v>
      </c>
      <c r="C10" s="24" t="s">
        <v>52</v>
      </c>
      <c r="D10" s="24" t="s">
        <v>75</v>
      </c>
      <c r="E10" s="24" t="s">
        <v>52</v>
      </c>
      <c r="F10" s="23" t="s">
        <v>76</v>
      </c>
      <c r="G10" s="25">
        <f t="shared" si="0"/>
        <v>3642.16</v>
      </c>
      <c r="H10" s="25">
        <f t="shared" si="1"/>
        <v>3551.16</v>
      </c>
      <c r="I10" s="26">
        <v>3551.16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91</v>
      </c>
      <c r="P10" s="26">
        <v>0</v>
      </c>
      <c r="Q10" s="26">
        <v>0</v>
      </c>
      <c r="R10" s="26">
        <v>0</v>
      </c>
      <c r="S10" s="26">
        <v>0</v>
      </c>
    </row>
    <row r="11" spans="1:19" ht="21" customHeight="1">
      <c r="A11" s="23" t="s">
        <v>52</v>
      </c>
      <c r="B11" s="23" t="s">
        <v>52</v>
      </c>
      <c r="C11" s="24" t="s">
        <v>52</v>
      </c>
      <c r="D11" s="24" t="s">
        <v>52</v>
      </c>
      <c r="E11" s="24" t="s">
        <v>75</v>
      </c>
      <c r="F11" s="23" t="s">
        <v>77</v>
      </c>
      <c r="G11" s="25">
        <f t="shared" si="0"/>
        <v>3642.16</v>
      </c>
      <c r="H11" s="25">
        <f t="shared" si="1"/>
        <v>3551.16</v>
      </c>
      <c r="I11" s="26">
        <v>3551.16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91</v>
      </c>
      <c r="P11" s="26">
        <v>0</v>
      </c>
      <c r="Q11" s="26">
        <v>0</v>
      </c>
      <c r="R11" s="26">
        <v>0</v>
      </c>
      <c r="S11" s="26">
        <v>0</v>
      </c>
    </row>
  </sheetData>
  <mergeCells count="24"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  <mergeCell ref="I5:I7"/>
    <mergeCell ref="J5:J7"/>
    <mergeCell ref="K5:K7"/>
    <mergeCell ref="C4:E4"/>
    <mergeCell ref="C5:C7"/>
    <mergeCell ref="D5:D7"/>
    <mergeCell ref="E5:E7"/>
    <mergeCell ref="F4:F7"/>
  </mergeCells>
  <phoneticPr fontId="5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C1" workbookViewId="0">
      <pane ySplit="5" topLeftCell="A6" activePane="bottomLeft" state="frozen"/>
      <selection pane="bottomLeft" activeCell="C1" sqref="C1:J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0" width="14.25" style="30" customWidth="1"/>
  </cols>
  <sheetData>
    <row r="1" spans="1:10" ht="13.5" customHeight="1">
      <c r="A1" s="20" t="s">
        <v>52</v>
      </c>
      <c r="B1" s="20" t="s">
        <v>52</v>
      </c>
      <c r="C1" s="99" t="s">
        <v>78</v>
      </c>
      <c r="D1" s="99" t="s">
        <v>52</v>
      </c>
      <c r="E1" s="99" t="s">
        <v>52</v>
      </c>
      <c r="F1" s="99" t="s">
        <v>52</v>
      </c>
      <c r="G1" s="111" t="s">
        <v>52</v>
      </c>
      <c r="H1" s="111" t="s">
        <v>52</v>
      </c>
      <c r="I1" s="111" t="s">
        <v>52</v>
      </c>
      <c r="J1" s="111" t="s">
        <v>52</v>
      </c>
    </row>
    <row r="2" spans="1:10" ht="40.5" customHeight="1">
      <c r="A2" s="5" t="s">
        <v>52</v>
      </c>
      <c r="B2" s="6" t="s">
        <v>52</v>
      </c>
      <c r="C2" s="100" t="s">
        <v>79</v>
      </c>
      <c r="D2" s="101" t="s">
        <v>52</v>
      </c>
      <c r="E2" s="101" t="s">
        <v>52</v>
      </c>
      <c r="F2" s="101" t="s">
        <v>52</v>
      </c>
      <c r="G2" s="112" t="s">
        <v>52</v>
      </c>
      <c r="H2" s="112" t="s">
        <v>52</v>
      </c>
      <c r="I2" s="112" t="s">
        <v>52</v>
      </c>
      <c r="J2" s="112" t="s">
        <v>52</v>
      </c>
    </row>
    <row r="3" spans="1:10" ht="21" customHeight="1">
      <c r="A3" s="104" t="s">
        <v>4</v>
      </c>
      <c r="B3" s="104" t="s">
        <v>52</v>
      </c>
      <c r="C3" s="104" t="s">
        <v>52</v>
      </c>
      <c r="D3" s="104" t="s">
        <v>52</v>
      </c>
      <c r="E3" s="104" t="s">
        <v>52</v>
      </c>
      <c r="F3" s="104" t="s">
        <v>52</v>
      </c>
      <c r="G3" s="110" t="s">
        <v>52</v>
      </c>
      <c r="H3" s="110" t="s">
        <v>52</v>
      </c>
      <c r="I3" s="110" t="s">
        <v>52</v>
      </c>
      <c r="J3" s="27" t="s">
        <v>5</v>
      </c>
    </row>
    <row r="4" spans="1:10" s="4" customFormat="1" ht="21" customHeight="1">
      <c r="A4" s="105" t="s">
        <v>55</v>
      </c>
      <c r="B4" s="105" t="s">
        <v>56</v>
      </c>
      <c r="C4" s="105" t="s">
        <v>57</v>
      </c>
      <c r="D4" s="109" t="s">
        <v>52</v>
      </c>
      <c r="E4" s="109" t="s">
        <v>52</v>
      </c>
      <c r="F4" s="105" t="s">
        <v>58</v>
      </c>
      <c r="G4" s="106" t="s">
        <v>80</v>
      </c>
      <c r="H4" s="106" t="s">
        <v>81</v>
      </c>
      <c r="I4" s="106" t="s">
        <v>82</v>
      </c>
      <c r="J4" s="106" t="s">
        <v>49</v>
      </c>
    </row>
    <row r="5" spans="1:10" s="21" customFormat="1" ht="21" customHeight="1">
      <c r="A5" s="105" t="s">
        <v>52</v>
      </c>
      <c r="B5" s="105" t="s">
        <v>52</v>
      </c>
      <c r="C5" s="22" t="s">
        <v>65</v>
      </c>
      <c r="D5" s="22" t="s">
        <v>66</v>
      </c>
      <c r="E5" s="22" t="s">
        <v>67</v>
      </c>
      <c r="F5" s="105" t="s">
        <v>52</v>
      </c>
      <c r="G5" s="106" t="s">
        <v>52</v>
      </c>
      <c r="H5" s="106" t="s">
        <v>52</v>
      </c>
      <c r="I5" s="106" t="s">
        <v>52</v>
      </c>
      <c r="J5" s="106" t="s">
        <v>52</v>
      </c>
    </row>
    <row r="6" spans="1:10" s="3" customFormat="1" ht="21" customHeight="1">
      <c r="A6" s="23" t="s">
        <v>52</v>
      </c>
      <c r="B6" s="23" t="s">
        <v>52</v>
      </c>
      <c r="C6" s="24" t="s">
        <v>52</v>
      </c>
      <c r="D6" s="24" t="s">
        <v>52</v>
      </c>
      <c r="E6" s="24" t="s">
        <v>52</v>
      </c>
      <c r="F6" s="23" t="s">
        <v>72</v>
      </c>
      <c r="G6" s="28">
        <f t="shared" ref="G6:G9" si="0">SUM(H6:J6)</f>
        <v>3642.16</v>
      </c>
      <c r="H6" s="29">
        <v>2914.79</v>
      </c>
      <c r="I6" s="29">
        <v>727.37</v>
      </c>
      <c r="J6" s="29">
        <v>0</v>
      </c>
    </row>
    <row r="7" spans="1:10" s="3" customFormat="1" ht="21" customHeight="1">
      <c r="A7" s="23" t="s">
        <v>52</v>
      </c>
      <c r="B7" s="23" t="s">
        <v>52</v>
      </c>
      <c r="C7" s="24" t="s">
        <v>73</v>
      </c>
      <c r="D7" s="24" t="s">
        <v>52</v>
      </c>
      <c r="E7" s="24" t="s">
        <v>52</v>
      </c>
      <c r="F7" s="23" t="s">
        <v>74</v>
      </c>
      <c r="G7" s="28">
        <f t="shared" si="0"/>
        <v>3642.16</v>
      </c>
      <c r="H7" s="29">
        <v>2914.79</v>
      </c>
      <c r="I7" s="29">
        <v>727.37</v>
      </c>
      <c r="J7" s="29">
        <v>0</v>
      </c>
    </row>
    <row r="8" spans="1:10" ht="21" customHeight="1">
      <c r="A8" s="23" t="s">
        <v>52</v>
      </c>
      <c r="B8" s="23" t="s">
        <v>52</v>
      </c>
      <c r="C8" s="24" t="s">
        <v>52</v>
      </c>
      <c r="D8" s="24" t="s">
        <v>75</v>
      </c>
      <c r="E8" s="24" t="s">
        <v>52</v>
      </c>
      <c r="F8" s="23" t="s">
        <v>76</v>
      </c>
      <c r="G8" s="28">
        <f t="shared" si="0"/>
        <v>3642.16</v>
      </c>
      <c r="H8" s="29">
        <v>2914.79</v>
      </c>
      <c r="I8" s="29">
        <v>727.37</v>
      </c>
      <c r="J8" s="29">
        <v>0</v>
      </c>
    </row>
    <row r="9" spans="1:10" ht="21" customHeight="1">
      <c r="A9" s="23" t="s">
        <v>52</v>
      </c>
      <c r="B9" s="23" t="s">
        <v>52</v>
      </c>
      <c r="C9" s="24" t="s">
        <v>52</v>
      </c>
      <c r="D9" s="24" t="s">
        <v>52</v>
      </c>
      <c r="E9" s="24" t="s">
        <v>75</v>
      </c>
      <c r="F9" s="23" t="s">
        <v>77</v>
      </c>
      <c r="G9" s="28">
        <f t="shared" si="0"/>
        <v>3642.16</v>
      </c>
      <c r="H9" s="29">
        <v>2914.79</v>
      </c>
      <c r="I9" s="29">
        <v>727.37</v>
      </c>
      <c r="J9" s="29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5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pane ySplit="6" topLeftCell="A19" activePane="bottomLeft" state="frozen"/>
      <selection pane="bottomLeft"/>
    </sheetView>
  </sheetViews>
  <sheetFormatPr defaultColWidth="8" defaultRowHeight="14.25" customHeight="1"/>
  <cols>
    <col min="1" max="1" width="29.125" style="48" customWidth="1"/>
    <col min="2" max="2" width="24.25" style="48" customWidth="1"/>
    <col min="3" max="3" width="30.25" style="48" customWidth="1"/>
    <col min="4" max="7" width="17.125" style="48" customWidth="1"/>
  </cols>
  <sheetData>
    <row r="1" spans="1:7" ht="15" customHeight="1">
      <c r="A1" s="31"/>
      <c r="B1" s="32"/>
      <c r="C1" s="32"/>
      <c r="D1" s="33"/>
      <c r="E1" s="34"/>
      <c r="F1" s="33"/>
      <c r="G1" s="35" t="s">
        <v>83</v>
      </c>
    </row>
    <row r="2" spans="1:7" ht="32.25" customHeight="1">
      <c r="A2" s="122" t="s">
        <v>84</v>
      </c>
      <c r="B2" s="122"/>
      <c r="C2" s="122"/>
      <c r="D2" s="122"/>
      <c r="E2" s="122"/>
      <c r="F2" s="123"/>
      <c r="G2" s="123"/>
    </row>
    <row r="3" spans="1:7" ht="18" customHeight="1">
      <c r="A3" s="119" t="s">
        <v>4</v>
      </c>
      <c r="B3" s="119"/>
      <c r="C3" s="119"/>
      <c r="D3" s="120"/>
      <c r="E3" s="121"/>
      <c r="F3" s="120"/>
      <c r="G3" s="36" t="s">
        <v>5</v>
      </c>
    </row>
    <row r="4" spans="1:7" ht="19.5" customHeight="1">
      <c r="A4" s="113" t="s">
        <v>85</v>
      </c>
      <c r="B4" s="113"/>
      <c r="C4" s="113" t="s">
        <v>86</v>
      </c>
      <c r="D4" s="113"/>
      <c r="E4" s="114"/>
      <c r="F4" s="115"/>
      <c r="G4" s="115"/>
    </row>
    <row r="5" spans="1:7" ht="19.5" customHeight="1">
      <c r="A5" s="116" t="s">
        <v>87</v>
      </c>
      <c r="B5" s="116" t="s">
        <v>9</v>
      </c>
      <c r="C5" s="117" t="s">
        <v>87</v>
      </c>
      <c r="D5" s="113" t="s">
        <v>9</v>
      </c>
      <c r="E5" s="114"/>
      <c r="F5" s="115"/>
      <c r="G5" s="115"/>
    </row>
    <row r="6" spans="1:7" ht="19.5" customHeight="1">
      <c r="A6" s="116"/>
      <c r="B6" s="116"/>
      <c r="C6" s="118"/>
      <c r="D6" s="37" t="s">
        <v>80</v>
      </c>
      <c r="E6" s="37" t="s">
        <v>69</v>
      </c>
      <c r="F6" s="37" t="s">
        <v>70</v>
      </c>
      <c r="G6" s="37" t="s">
        <v>71</v>
      </c>
    </row>
    <row r="7" spans="1:7" ht="19.5" customHeight="1">
      <c r="A7" s="38" t="s">
        <v>88</v>
      </c>
      <c r="B7" s="39">
        <v>3551.16</v>
      </c>
      <c r="C7" s="40" t="s">
        <v>11</v>
      </c>
      <c r="D7" s="41">
        <f t="shared" ref="D7:D35" si="0">SUM(E7:G7)</f>
        <v>0</v>
      </c>
      <c r="E7" s="41"/>
      <c r="F7" s="41"/>
      <c r="G7" s="41"/>
    </row>
    <row r="8" spans="1:7" ht="19.5" customHeight="1">
      <c r="A8" s="42" t="s">
        <v>89</v>
      </c>
      <c r="B8" s="39"/>
      <c r="C8" s="40" t="s">
        <v>13</v>
      </c>
      <c r="D8" s="41">
        <f t="shared" si="0"/>
        <v>0</v>
      </c>
      <c r="E8" s="41"/>
      <c r="F8" s="41"/>
      <c r="G8" s="41"/>
    </row>
    <row r="9" spans="1:7" ht="19.5" customHeight="1">
      <c r="A9" s="42" t="s">
        <v>90</v>
      </c>
      <c r="B9" s="39"/>
      <c r="C9" s="40" t="s">
        <v>15</v>
      </c>
      <c r="D9" s="41">
        <f t="shared" si="0"/>
        <v>0</v>
      </c>
      <c r="E9" s="41"/>
      <c r="F9" s="41"/>
      <c r="G9" s="41"/>
    </row>
    <row r="10" spans="1:7" ht="19.5" customHeight="1">
      <c r="A10" s="42"/>
      <c r="B10" s="43"/>
      <c r="C10" s="40" t="s">
        <v>17</v>
      </c>
      <c r="D10" s="41">
        <f t="shared" si="0"/>
        <v>0</v>
      </c>
      <c r="E10" s="41"/>
      <c r="F10" s="41"/>
      <c r="G10" s="41"/>
    </row>
    <row r="11" spans="1:7" ht="19.5" customHeight="1">
      <c r="A11" s="42"/>
      <c r="B11" s="43"/>
      <c r="C11" s="40" t="s">
        <v>19</v>
      </c>
      <c r="D11" s="41">
        <f t="shared" si="0"/>
        <v>3551.16</v>
      </c>
      <c r="E11" s="41">
        <v>3551.16</v>
      </c>
      <c r="F11" s="41"/>
      <c r="G11" s="41"/>
    </row>
    <row r="12" spans="1:7" ht="19.5" customHeight="1">
      <c r="A12" s="42"/>
      <c r="B12" s="43"/>
      <c r="C12" s="40" t="s">
        <v>21</v>
      </c>
      <c r="D12" s="41">
        <f t="shared" si="0"/>
        <v>0</v>
      </c>
      <c r="E12" s="41"/>
      <c r="F12" s="41"/>
      <c r="G12" s="41"/>
    </row>
    <row r="13" spans="1:7" ht="19.5" customHeight="1">
      <c r="A13" s="42"/>
      <c r="B13" s="43"/>
      <c r="C13" s="40" t="s">
        <v>23</v>
      </c>
      <c r="D13" s="41">
        <f t="shared" si="0"/>
        <v>0</v>
      </c>
      <c r="E13" s="41"/>
      <c r="F13" s="41"/>
      <c r="G13" s="41"/>
    </row>
    <row r="14" spans="1:7" ht="19.5" customHeight="1">
      <c r="A14" s="42"/>
      <c r="B14" s="43"/>
      <c r="C14" s="40" t="s">
        <v>25</v>
      </c>
      <c r="D14" s="41">
        <f t="shared" si="0"/>
        <v>0</v>
      </c>
      <c r="E14" s="41"/>
      <c r="F14" s="41"/>
      <c r="G14" s="41"/>
    </row>
    <row r="15" spans="1:7" ht="19.5" customHeight="1">
      <c r="A15" s="42"/>
      <c r="B15" s="43"/>
      <c r="C15" s="40" t="s">
        <v>26</v>
      </c>
      <c r="D15" s="41">
        <f t="shared" si="0"/>
        <v>0</v>
      </c>
      <c r="E15" s="41"/>
      <c r="F15" s="41"/>
      <c r="G15" s="41"/>
    </row>
    <row r="16" spans="1:7" ht="19.5" customHeight="1">
      <c r="A16" s="42"/>
      <c r="B16" s="43"/>
      <c r="C16" s="40" t="s">
        <v>27</v>
      </c>
      <c r="D16" s="41">
        <f t="shared" si="0"/>
        <v>0</v>
      </c>
      <c r="E16" s="41"/>
      <c r="F16" s="41"/>
      <c r="G16" s="41"/>
    </row>
    <row r="17" spans="1:7" ht="19.5" customHeight="1">
      <c r="A17" s="42"/>
      <c r="B17" s="43"/>
      <c r="C17" s="40" t="s">
        <v>28</v>
      </c>
      <c r="D17" s="41">
        <f t="shared" si="0"/>
        <v>0</v>
      </c>
      <c r="E17" s="41"/>
      <c r="F17" s="41"/>
      <c r="G17" s="41"/>
    </row>
    <row r="18" spans="1:7" ht="19.5" customHeight="1">
      <c r="A18" s="38"/>
      <c r="B18" s="43"/>
      <c r="C18" s="40" t="s">
        <v>29</v>
      </c>
      <c r="D18" s="41">
        <f t="shared" si="0"/>
        <v>0</v>
      </c>
      <c r="E18" s="41"/>
      <c r="F18" s="41"/>
      <c r="G18" s="41"/>
    </row>
    <row r="19" spans="1:7" ht="19.5" customHeight="1">
      <c r="A19" s="42"/>
      <c r="B19" s="43"/>
      <c r="C19" s="40" t="s">
        <v>30</v>
      </c>
      <c r="D19" s="41">
        <f t="shared" si="0"/>
        <v>0</v>
      </c>
      <c r="E19" s="41"/>
      <c r="F19" s="41"/>
      <c r="G19" s="41"/>
    </row>
    <row r="20" spans="1:7" ht="19.5" customHeight="1">
      <c r="A20" s="44"/>
      <c r="B20" s="39"/>
      <c r="C20" s="40" t="s">
        <v>31</v>
      </c>
      <c r="D20" s="41">
        <f t="shared" si="0"/>
        <v>0</v>
      </c>
      <c r="E20" s="41"/>
      <c r="F20" s="41"/>
      <c r="G20" s="41"/>
    </row>
    <row r="21" spans="1:7" ht="19.5" customHeight="1">
      <c r="A21" s="38"/>
      <c r="B21" s="43"/>
      <c r="C21" s="40" t="s">
        <v>32</v>
      </c>
      <c r="D21" s="41">
        <f t="shared" si="0"/>
        <v>0</v>
      </c>
      <c r="E21" s="41"/>
      <c r="F21" s="41"/>
      <c r="G21" s="41"/>
    </row>
    <row r="22" spans="1:7" ht="19.5" customHeight="1">
      <c r="A22" s="38"/>
      <c r="B22" s="43"/>
      <c r="C22" s="40" t="s">
        <v>33</v>
      </c>
      <c r="D22" s="41">
        <f t="shared" si="0"/>
        <v>0</v>
      </c>
      <c r="E22" s="41"/>
      <c r="F22" s="41"/>
      <c r="G22" s="41"/>
    </row>
    <row r="23" spans="1:7" ht="19.5" customHeight="1">
      <c r="A23" s="38"/>
      <c r="B23" s="43"/>
      <c r="C23" s="40" t="s">
        <v>34</v>
      </c>
      <c r="D23" s="41">
        <f t="shared" si="0"/>
        <v>0</v>
      </c>
      <c r="E23" s="41"/>
      <c r="F23" s="41"/>
      <c r="G23" s="41"/>
    </row>
    <row r="24" spans="1:7" ht="19.5" customHeight="1">
      <c r="A24" s="38"/>
      <c r="B24" s="39"/>
      <c r="C24" s="40" t="s">
        <v>35</v>
      </c>
      <c r="D24" s="41">
        <f t="shared" si="0"/>
        <v>0</v>
      </c>
      <c r="E24" s="41"/>
      <c r="F24" s="41"/>
      <c r="G24" s="41"/>
    </row>
    <row r="25" spans="1:7" ht="19.5" customHeight="1">
      <c r="A25" s="38"/>
      <c r="B25" s="39"/>
      <c r="C25" s="40" t="s">
        <v>36</v>
      </c>
      <c r="D25" s="41">
        <f t="shared" si="0"/>
        <v>0</v>
      </c>
      <c r="E25" s="41"/>
      <c r="F25" s="41"/>
      <c r="G25" s="41"/>
    </row>
    <row r="26" spans="1:7" ht="19.5" customHeight="1">
      <c r="A26" s="42"/>
      <c r="B26" s="39"/>
      <c r="C26" s="40" t="s">
        <v>37</v>
      </c>
      <c r="D26" s="41">
        <f t="shared" si="0"/>
        <v>0</v>
      </c>
      <c r="E26" s="41"/>
      <c r="F26" s="41"/>
      <c r="G26" s="41"/>
    </row>
    <row r="27" spans="1:7" ht="19.5" customHeight="1">
      <c r="A27" s="38"/>
      <c r="B27" s="39"/>
      <c r="C27" s="40" t="s">
        <v>38</v>
      </c>
      <c r="D27" s="41">
        <f t="shared" si="0"/>
        <v>0</v>
      </c>
      <c r="E27" s="41"/>
      <c r="F27" s="41"/>
      <c r="G27" s="41"/>
    </row>
    <row r="28" spans="1:7" ht="19.5" customHeight="1">
      <c r="A28" s="38"/>
      <c r="B28" s="39"/>
      <c r="C28" s="40" t="s">
        <v>39</v>
      </c>
      <c r="D28" s="41">
        <f t="shared" si="0"/>
        <v>0</v>
      </c>
      <c r="E28" s="41"/>
      <c r="F28" s="41"/>
      <c r="G28" s="41"/>
    </row>
    <row r="29" spans="1:7" ht="19.5" customHeight="1">
      <c r="A29" s="38"/>
      <c r="B29" s="39"/>
      <c r="C29" s="40" t="s">
        <v>40</v>
      </c>
      <c r="D29" s="41">
        <f t="shared" ref="D29:G29" si="1">ROUND(D31-SUM(D7:D28),2)</f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</row>
    <row r="30" spans="1:7" ht="19.5" customHeight="1">
      <c r="A30" s="38"/>
      <c r="B30" s="39"/>
      <c r="C30" s="40"/>
      <c r="D30" s="41"/>
      <c r="E30" s="41"/>
      <c r="F30" s="41"/>
      <c r="G30" s="41"/>
    </row>
    <row r="31" spans="1:7" ht="19.5" customHeight="1">
      <c r="A31" s="38" t="s">
        <v>91</v>
      </c>
      <c r="B31" s="39">
        <f>SUM(B7:B9)</f>
        <v>3551.16</v>
      </c>
      <c r="C31" s="40" t="s">
        <v>92</v>
      </c>
      <c r="D31" s="41">
        <f t="shared" ref="D31:G31" si="2">D35-D33</f>
        <v>3551.16</v>
      </c>
      <c r="E31" s="41">
        <f t="shared" si="2"/>
        <v>3551.16</v>
      </c>
      <c r="F31" s="41">
        <f t="shared" si="2"/>
        <v>0</v>
      </c>
      <c r="G31" s="41">
        <f t="shared" si="2"/>
        <v>0</v>
      </c>
    </row>
    <row r="32" spans="1:7" ht="19.5" customHeight="1">
      <c r="A32" s="38"/>
      <c r="B32" s="39"/>
      <c r="C32" s="40"/>
      <c r="D32" s="41"/>
      <c r="E32" s="41"/>
      <c r="F32" s="41"/>
      <c r="G32" s="41"/>
    </row>
    <row r="33" spans="1:7" ht="19.5" customHeight="1">
      <c r="A33" s="38" t="s">
        <v>48</v>
      </c>
      <c r="B33" s="39"/>
      <c r="C33" s="40" t="s">
        <v>49</v>
      </c>
      <c r="D33" s="45">
        <f t="shared" si="0"/>
        <v>0</v>
      </c>
      <c r="E33" s="46"/>
      <c r="F33" s="46"/>
      <c r="G33" s="46"/>
    </row>
    <row r="34" spans="1:7" ht="19.5" customHeight="1">
      <c r="A34" s="38"/>
      <c r="B34" s="39"/>
      <c r="C34" s="40"/>
      <c r="D34" s="41"/>
      <c r="E34" s="41"/>
      <c r="F34" s="41"/>
      <c r="G34" s="41"/>
    </row>
    <row r="35" spans="1:7" ht="19.5" customHeight="1">
      <c r="A35" s="38" t="s">
        <v>93</v>
      </c>
      <c r="B35" s="39">
        <f>B31+B33</f>
        <v>3551.16</v>
      </c>
      <c r="C35" s="40" t="s">
        <v>94</v>
      </c>
      <c r="D35" s="41">
        <f t="shared" si="0"/>
        <v>3551.16</v>
      </c>
      <c r="E35" s="47">
        <v>3551.16</v>
      </c>
      <c r="F35" s="47"/>
      <c r="G35" s="47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5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C1" workbookViewId="0">
      <pane ySplit="5" topLeftCell="A6" activePane="bottomLeft" state="frozen"/>
      <selection pane="bottomLeft"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A1" t="s">
        <v>52</v>
      </c>
      <c r="B1" s="20" t="s">
        <v>52</v>
      </c>
      <c r="C1" s="99" t="s">
        <v>95</v>
      </c>
      <c r="D1" s="99" t="s">
        <v>52</v>
      </c>
      <c r="E1" s="99" t="s">
        <v>52</v>
      </c>
      <c r="F1" s="99" t="s">
        <v>52</v>
      </c>
      <c r="G1" s="99" t="s">
        <v>52</v>
      </c>
      <c r="H1" s="99" t="s">
        <v>52</v>
      </c>
      <c r="I1" s="99" t="s">
        <v>52</v>
      </c>
      <c r="J1" s="99" t="s">
        <v>52</v>
      </c>
      <c r="K1" s="99" t="s">
        <v>52</v>
      </c>
    </row>
    <row r="2" spans="1:11" s="6" customFormat="1" ht="40.5" customHeight="1">
      <c r="A2" s="5" t="s">
        <v>52</v>
      </c>
      <c r="B2" s="6" t="s">
        <v>52</v>
      </c>
      <c r="C2" s="100" t="s">
        <v>96</v>
      </c>
      <c r="D2" s="101" t="s">
        <v>52</v>
      </c>
      <c r="E2" s="101" t="s">
        <v>52</v>
      </c>
      <c r="F2" s="101" t="s">
        <v>52</v>
      </c>
      <c r="G2" s="101" t="s">
        <v>52</v>
      </c>
      <c r="H2" s="101" t="s">
        <v>52</v>
      </c>
      <c r="I2" s="101" t="s">
        <v>52</v>
      </c>
      <c r="J2" s="101" t="s">
        <v>52</v>
      </c>
      <c r="K2" s="101" t="s">
        <v>52</v>
      </c>
    </row>
    <row r="3" spans="1:11" ht="18" customHeight="1">
      <c r="A3" s="126" t="s">
        <v>4</v>
      </c>
      <c r="B3" s="127" t="s">
        <v>52</v>
      </c>
      <c r="C3" s="128" t="s">
        <v>52</v>
      </c>
      <c r="D3" s="128" t="s">
        <v>52</v>
      </c>
      <c r="E3" s="128" t="s">
        <v>52</v>
      </c>
      <c r="F3" s="128" t="s">
        <v>52</v>
      </c>
      <c r="G3" s="128" t="s">
        <v>52</v>
      </c>
      <c r="H3" s="128" t="s">
        <v>52</v>
      </c>
      <c r="I3" s="128" t="s">
        <v>52</v>
      </c>
      <c r="J3" s="104" t="s">
        <v>52</v>
      </c>
      <c r="K3" s="7" t="s">
        <v>5</v>
      </c>
    </row>
    <row r="4" spans="1:11" ht="19.5" customHeight="1">
      <c r="A4" s="124" t="s">
        <v>55</v>
      </c>
      <c r="B4" s="124" t="s">
        <v>56</v>
      </c>
      <c r="C4" s="105" t="s">
        <v>57</v>
      </c>
      <c r="D4" s="109" t="s">
        <v>52</v>
      </c>
      <c r="E4" s="109" t="s">
        <v>52</v>
      </c>
      <c r="F4" s="105" t="s">
        <v>58</v>
      </c>
      <c r="G4" s="105" t="s">
        <v>59</v>
      </c>
      <c r="H4" s="105" t="s">
        <v>81</v>
      </c>
      <c r="I4" s="109" t="s">
        <v>52</v>
      </c>
      <c r="J4" s="109" t="s">
        <v>52</v>
      </c>
      <c r="K4" s="105" t="s">
        <v>82</v>
      </c>
    </row>
    <row r="5" spans="1:11" s="49" customFormat="1" ht="19.5" customHeight="1">
      <c r="A5" s="125" t="s">
        <v>52</v>
      </c>
      <c r="B5" s="125" t="s">
        <v>52</v>
      </c>
      <c r="C5" s="22" t="s">
        <v>65</v>
      </c>
      <c r="D5" s="22" t="s">
        <v>66</v>
      </c>
      <c r="E5" s="22" t="s">
        <v>67</v>
      </c>
      <c r="F5" s="105" t="s">
        <v>52</v>
      </c>
      <c r="G5" s="105" t="s">
        <v>52</v>
      </c>
      <c r="H5" s="22" t="s">
        <v>97</v>
      </c>
      <c r="I5" s="22" t="s">
        <v>98</v>
      </c>
      <c r="J5" s="22" t="s">
        <v>99</v>
      </c>
      <c r="K5" s="105" t="s">
        <v>52</v>
      </c>
    </row>
    <row r="6" spans="1:11" ht="19.5" customHeight="1">
      <c r="A6" s="23" t="s">
        <v>52</v>
      </c>
      <c r="B6" s="23" t="s">
        <v>52</v>
      </c>
      <c r="C6" s="24" t="s">
        <v>52</v>
      </c>
      <c r="D6" s="24" t="s">
        <v>52</v>
      </c>
      <c r="E6" s="24" t="s">
        <v>52</v>
      </c>
      <c r="F6" s="23" t="s">
        <v>72</v>
      </c>
      <c r="G6" s="50">
        <f t="shared" ref="G6:G9" si="0">H6+K6</f>
        <v>3551.16</v>
      </c>
      <c r="H6" s="26">
        <f t="shared" ref="H6:H9" si="1">I6+J6</f>
        <v>2914.79</v>
      </c>
      <c r="I6" s="26">
        <v>2875.14</v>
      </c>
      <c r="J6" s="26">
        <v>39.65</v>
      </c>
      <c r="K6" s="26">
        <v>636.37</v>
      </c>
    </row>
    <row r="7" spans="1:11" ht="19.5" customHeight="1">
      <c r="A7" s="23" t="s">
        <v>52</v>
      </c>
      <c r="B7" s="23" t="s">
        <v>52</v>
      </c>
      <c r="C7" s="24" t="s">
        <v>73</v>
      </c>
      <c r="D7" s="24" t="s">
        <v>52</v>
      </c>
      <c r="E7" s="24" t="s">
        <v>52</v>
      </c>
      <c r="F7" s="23" t="s">
        <v>74</v>
      </c>
      <c r="G7" s="50">
        <f t="shared" si="0"/>
        <v>3551.16</v>
      </c>
      <c r="H7" s="26">
        <f t="shared" si="1"/>
        <v>2914.79</v>
      </c>
      <c r="I7" s="26">
        <v>2875.14</v>
      </c>
      <c r="J7" s="26">
        <v>39.65</v>
      </c>
      <c r="K7" s="26">
        <v>636.37</v>
      </c>
    </row>
    <row r="8" spans="1:11" ht="19.5" customHeight="1">
      <c r="A8" s="23" t="s">
        <v>52</v>
      </c>
      <c r="B8" s="23" t="s">
        <v>52</v>
      </c>
      <c r="C8" s="24" t="s">
        <v>52</v>
      </c>
      <c r="D8" s="24" t="s">
        <v>75</v>
      </c>
      <c r="E8" s="24" t="s">
        <v>52</v>
      </c>
      <c r="F8" s="23" t="s">
        <v>76</v>
      </c>
      <c r="G8" s="50">
        <f t="shared" si="0"/>
        <v>3551.16</v>
      </c>
      <c r="H8" s="26">
        <f t="shared" si="1"/>
        <v>2914.79</v>
      </c>
      <c r="I8" s="26">
        <v>2875.14</v>
      </c>
      <c r="J8" s="26">
        <v>39.65</v>
      </c>
      <c r="K8" s="26">
        <v>636.37</v>
      </c>
    </row>
    <row r="9" spans="1:11" ht="19.5" customHeight="1">
      <c r="A9" s="23" t="s">
        <v>52</v>
      </c>
      <c r="B9" s="23" t="s">
        <v>52</v>
      </c>
      <c r="C9" s="24" t="s">
        <v>52</v>
      </c>
      <c r="D9" s="24" t="s">
        <v>52</v>
      </c>
      <c r="E9" s="24" t="s">
        <v>75</v>
      </c>
      <c r="F9" s="23" t="s">
        <v>77</v>
      </c>
      <c r="G9" s="50">
        <f t="shared" si="0"/>
        <v>3551.16</v>
      </c>
      <c r="H9" s="26">
        <f t="shared" si="1"/>
        <v>2914.79</v>
      </c>
      <c r="I9" s="26">
        <v>2875.14</v>
      </c>
      <c r="J9" s="26">
        <v>39.65</v>
      </c>
      <c r="K9" s="26">
        <v>636.37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5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pane ySplit="5" topLeftCell="A12" activePane="bottomLeft" state="frozen"/>
      <selection pane="bottomLeft" activeCell="F7" sqref="F7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21" customFormat="1" ht="15" customHeight="1">
      <c r="A1" s="99" t="s">
        <v>100</v>
      </c>
      <c r="B1" s="99" t="s">
        <v>52</v>
      </c>
      <c r="C1" s="99" t="s">
        <v>52</v>
      </c>
      <c r="D1" s="99" t="s">
        <v>52</v>
      </c>
      <c r="E1" s="99" t="s">
        <v>52</v>
      </c>
      <c r="F1" s="99" t="s">
        <v>52</v>
      </c>
      <c r="G1" s="99" t="s">
        <v>52</v>
      </c>
      <c r="H1" s="99" t="s">
        <v>52</v>
      </c>
      <c r="I1" s="99" t="s">
        <v>52</v>
      </c>
    </row>
    <row r="2" spans="1:9" s="51" customFormat="1" ht="40.5" customHeight="1">
      <c r="A2" s="100" t="s">
        <v>101</v>
      </c>
      <c r="B2" s="101" t="s">
        <v>52</v>
      </c>
      <c r="C2" s="101" t="s">
        <v>52</v>
      </c>
      <c r="D2" s="101" t="s">
        <v>52</v>
      </c>
      <c r="E2" s="101" t="s">
        <v>52</v>
      </c>
      <c r="F2" s="101" t="s">
        <v>52</v>
      </c>
      <c r="G2" s="101" t="s">
        <v>52</v>
      </c>
      <c r="H2" s="101" t="s">
        <v>52</v>
      </c>
      <c r="I2" s="101" t="s">
        <v>52</v>
      </c>
    </row>
    <row r="3" spans="1:9" ht="21" customHeight="1">
      <c r="A3" s="104" t="s">
        <v>4</v>
      </c>
      <c r="B3" s="104" t="s">
        <v>52</v>
      </c>
      <c r="C3" s="104" t="s">
        <v>52</v>
      </c>
      <c r="D3" s="104" t="s">
        <v>52</v>
      </c>
      <c r="E3" s="104" t="s">
        <v>52</v>
      </c>
      <c r="F3" s="104" t="s">
        <v>52</v>
      </c>
      <c r="G3" s="104" t="s">
        <v>52</v>
      </c>
      <c r="H3" s="104" t="s">
        <v>52</v>
      </c>
      <c r="I3" s="7" t="s">
        <v>5</v>
      </c>
    </row>
    <row r="4" spans="1:9" s="49" customFormat="1" ht="21" customHeight="1">
      <c r="A4" s="105" t="s">
        <v>57</v>
      </c>
      <c r="B4" s="105" t="s">
        <v>52</v>
      </c>
      <c r="C4" s="105" t="s">
        <v>102</v>
      </c>
      <c r="D4" s="105" t="s">
        <v>57</v>
      </c>
      <c r="E4" s="105" t="s">
        <v>52</v>
      </c>
      <c r="F4" s="105" t="s">
        <v>103</v>
      </c>
      <c r="G4" s="105" t="s">
        <v>104</v>
      </c>
      <c r="H4" s="105" t="s">
        <v>52</v>
      </c>
      <c r="I4" s="105" t="s">
        <v>52</v>
      </c>
    </row>
    <row r="5" spans="1:9" s="49" customFormat="1" ht="21" customHeight="1">
      <c r="A5" s="22" t="s">
        <v>65</v>
      </c>
      <c r="B5" s="22" t="s">
        <v>66</v>
      </c>
      <c r="C5" s="105" t="s">
        <v>52</v>
      </c>
      <c r="D5" s="22" t="s">
        <v>65</v>
      </c>
      <c r="E5" s="22" t="s">
        <v>66</v>
      </c>
      <c r="F5" s="105" t="s">
        <v>52</v>
      </c>
      <c r="G5" s="22" t="s">
        <v>68</v>
      </c>
      <c r="H5" s="22" t="s">
        <v>98</v>
      </c>
      <c r="I5" s="22" t="s">
        <v>99</v>
      </c>
    </row>
    <row r="6" spans="1:9" ht="21" customHeight="1">
      <c r="A6" s="24" t="s">
        <v>52</v>
      </c>
      <c r="B6" s="24" t="s">
        <v>52</v>
      </c>
      <c r="C6" s="23" t="s">
        <v>59</v>
      </c>
      <c r="D6" s="24" t="s">
        <v>52</v>
      </c>
      <c r="E6" s="24" t="s">
        <v>52</v>
      </c>
      <c r="F6" s="23" t="s">
        <v>52</v>
      </c>
      <c r="G6" s="52">
        <f t="shared" ref="G6:G26" si="0">H6+I6</f>
        <v>2914.79</v>
      </c>
      <c r="H6" s="52" t="s">
        <v>105</v>
      </c>
      <c r="I6" s="52" t="s">
        <v>106</v>
      </c>
    </row>
    <row r="7" spans="1:9" ht="21" customHeight="1">
      <c r="A7" s="24" t="s">
        <v>107</v>
      </c>
      <c r="B7" s="24" t="s">
        <v>52</v>
      </c>
      <c r="C7" s="23" t="s">
        <v>108</v>
      </c>
      <c r="D7" s="24" t="s">
        <v>109</v>
      </c>
      <c r="E7" s="24" t="s">
        <v>52</v>
      </c>
      <c r="F7" s="23" t="s">
        <v>110</v>
      </c>
      <c r="G7" s="52">
        <f t="shared" si="0"/>
        <v>2631.94</v>
      </c>
      <c r="H7" s="52" t="s">
        <v>111</v>
      </c>
      <c r="I7" s="52">
        <v>0</v>
      </c>
    </row>
    <row r="8" spans="1:9" ht="21" customHeight="1">
      <c r="A8" s="24" t="s">
        <v>107</v>
      </c>
      <c r="B8" s="24" t="s">
        <v>112</v>
      </c>
      <c r="C8" s="23" t="s">
        <v>113</v>
      </c>
      <c r="D8" s="24" t="s">
        <v>109</v>
      </c>
      <c r="E8" s="24" t="s">
        <v>112</v>
      </c>
      <c r="F8" s="23" t="s">
        <v>114</v>
      </c>
      <c r="G8" s="52">
        <f t="shared" si="0"/>
        <v>777.97</v>
      </c>
      <c r="H8" s="52" t="s">
        <v>115</v>
      </c>
      <c r="I8" s="52">
        <v>0</v>
      </c>
    </row>
    <row r="9" spans="1:9" ht="21" customHeight="1">
      <c r="A9" s="24" t="s">
        <v>107</v>
      </c>
      <c r="B9" s="24" t="s">
        <v>75</v>
      </c>
      <c r="C9" s="23" t="s">
        <v>116</v>
      </c>
      <c r="D9" s="24" t="s">
        <v>109</v>
      </c>
      <c r="E9" s="24" t="s">
        <v>112</v>
      </c>
      <c r="F9" s="23" t="s">
        <v>114</v>
      </c>
      <c r="G9" s="52">
        <f t="shared" si="0"/>
        <v>268.37</v>
      </c>
      <c r="H9" s="52" t="s">
        <v>117</v>
      </c>
      <c r="I9" s="52">
        <v>0</v>
      </c>
    </row>
    <row r="10" spans="1:9" ht="21" customHeight="1">
      <c r="A10" s="24" t="s">
        <v>107</v>
      </c>
      <c r="B10" s="24" t="s">
        <v>118</v>
      </c>
      <c r="C10" s="23" t="s">
        <v>119</v>
      </c>
      <c r="D10" s="24" t="s">
        <v>109</v>
      </c>
      <c r="E10" s="24" t="s">
        <v>112</v>
      </c>
      <c r="F10" s="23" t="s">
        <v>114</v>
      </c>
      <c r="G10" s="52">
        <f t="shared" si="0"/>
        <v>315.61</v>
      </c>
      <c r="H10" s="52" t="s">
        <v>120</v>
      </c>
      <c r="I10" s="52">
        <v>0</v>
      </c>
    </row>
    <row r="11" spans="1:9" ht="21" customHeight="1">
      <c r="A11" s="24" t="s">
        <v>107</v>
      </c>
      <c r="B11" s="24" t="s">
        <v>121</v>
      </c>
      <c r="C11" s="23" t="s">
        <v>122</v>
      </c>
      <c r="D11" s="24" t="s">
        <v>109</v>
      </c>
      <c r="E11" s="24" t="s">
        <v>112</v>
      </c>
      <c r="F11" s="23" t="s">
        <v>114</v>
      </c>
      <c r="G11" s="52">
        <f t="shared" si="0"/>
        <v>508.31</v>
      </c>
      <c r="H11" s="52" t="s">
        <v>123</v>
      </c>
      <c r="I11" s="52">
        <v>0</v>
      </c>
    </row>
    <row r="12" spans="1:9" ht="21" customHeight="1">
      <c r="A12" s="24" t="s">
        <v>107</v>
      </c>
      <c r="B12" s="24" t="s">
        <v>124</v>
      </c>
      <c r="C12" s="23" t="s">
        <v>125</v>
      </c>
      <c r="D12" s="24" t="s">
        <v>109</v>
      </c>
      <c r="E12" s="24" t="s">
        <v>112</v>
      </c>
      <c r="F12" s="23" t="s">
        <v>114</v>
      </c>
      <c r="G12" s="52">
        <f t="shared" si="0"/>
        <v>256.44</v>
      </c>
      <c r="H12" s="52" t="s">
        <v>126</v>
      </c>
      <c r="I12" s="52">
        <v>0</v>
      </c>
    </row>
    <row r="13" spans="1:9" ht="21" customHeight="1">
      <c r="A13" s="24" t="s">
        <v>107</v>
      </c>
      <c r="B13" s="24" t="s">
        <v>127</v>
      </c>
      <c r="C13" s="23" t="s">
        <v>128</v>
      </c>
      <c r="D13" s="24" t="s">
        <v>109</v>
      </c>
      <c r="E13" s="24" t="s">
        <v>112</v>
      </c>
      <c r="F13" s="23" t="s">
        <v>114</v>
      </c>
      <c r="G13" s="52">
        <f t="shared" si="0"/>
        <v>128.22</v>
      </c>
      <c r="H13" s="52" t="s">
        <v>129</v>
      </c>
      <c r="I13" s="52">
        <v>0</v>
      </c>
    </row>
    <row r="14" spans="1:9" ht="21" customHeight="1">
      <c r="A14" s="24" t="s">
        <v>107</v>
      </c>
      <c r="B14" s="24" t="s">
        <v>130</v>
      </c>
      <c r="C14" s="23" t="s">
        <v>131</v>
      </c>
      <c r="D14" s="24" t="s">
        <v>109</v>
      </c>
      <c r="E14" s="24" t="s">
        <v>112</v>
      </c>
      <c r="F14" s="23" t="s">
        <v>114</v>
      </c>
      <c r="G14" s="52">
        <f t="shared" si="0"/>
        <v>117</v>
      </c>
      <c r="H14" s="52" t="s">
        <v>132</v>
      </c>
      <c r="I14" s="52">
        <v>0</v>
      </c>
    </row>
    <row r="15" spans="1:9" ht="21" customHeight="1">
      <c r="A15" s="24" t="s">
        <v>107</v>
      </c>
      <c r="B15" s="24" t="s">
        <v>133</v>
      </c>
      <c r="C15" s="23" t="s">
        <v>134</v>
      </c>
      <c r="D15" s="24" t="s">
        <v>109</v>
      </c>
      <c r="E15" s="24" t="s">
        <v>112</v>
      </c>
      <c r="F15" s="23" t="s">
        <v>114</v>
      </c>
      <c r="G15" s="52">
        <f t="shared" si="0"/>
        <v>40.07</v>
      </c>
      <c r="H15" s="52" t="s">
        <v>135</v>
      </c>
      <c r="I15" s="52">
        <v>0</v>
      </c>
    </row>
    <row r="16" spans="1:9" ht="21" customHeight="1">
      <c r="A16" s="24" t="s">
        <v>107</v>
      </c>
      <c r="B16" s="24" t="s">
        <v>136</v>
      </c>
      <c r="C16" s="23" t="s">
        <v>137</v>
      </c>
      <c r="D16" s="24" t="s">
        <v>109</v>
      </c>
      <c r="E16" s="24" t="s">
        <v>112</v>
      </c>
      <c r="F16" s="23" t="s">
        <v>114</v>
      </c>
      <c r="G16" s="52">
        <f t="shared" si="0"/>
        <v>16</v>
      </c>
      <c r="H16" s="52" t="s">
        <v>138</v>
      </c>
      <c r="I16" s="52">
        <v>0</v>
      </c>
    </row>
    <row r="17" spans="1:9" ht="21" customHeight="1">
      <c r="A17" s="24" t="s">
        <v>107</v>
      </c>
      <c r="B17" s="24" t="s">
        <v>139</v>
      </c>
      <c r="C17" s="23" t="s">
        <v>140</v>
      </c>
      <c r="D17" s="24" t="s">
        <v>109</v>
      </c>
      <c r="E17" s="24" t="s">
        <v>112</v>
      </c>
      <c r="F17" s="23" t="s">
        <v>114</v>
      </c>
      <c r="G17" s="52">
        <f t="shared" si="0"/>
        <v>203.95</v>
      </c>
      <c r="H17" s="52" t="s">
        <v>141</v>
      </c>
      <c r="I17" s="52">
        <v>0</v>
      </c>
    </row>
    <row r="18" spans="1:9" ht="21" customHeight="1">
      <c r="A18" s="24" t="s">
        <v>142</v>
      </c>
      <c r="B18" s="24" t="s">
        <v>52</v>
      </c>
      <c r="C18" s="23" t="s">
        <v>143</v>
      </c>
      <c r="D18" s="24" t="s">
        <v>109</v>
      </c>
      <c r="E18" s="24" t="s">
        <v>52</v>
      </c>
      <c r="F18" s="23" t="s">
        <v>110</v>
      </c>
      <c r="G18" s="52">
        <f t="shared" si="0"/>
        <v>39.65</v>
      </c>
      <c r="H18" s="52">
        <v>0</v>
      </c>
      <c r="I18" s="52" t="s">
        <v>106</v>
      </c>
    </row>
    <row r="19" spans="1:9" ht="21" customHeight="1">
      <c r="A19" s="24" t="s">
        <v>142</v>
      </c>
      <c r="B19" s="24" t="s">
        <v>144</v>
      </c>
      <c r="C19" s="23" t="s">
        <v>145</v>
      </c>
      <c r="D19" s="24" t="s">
        <v>109</v>
      </c>
      <c r="E19" s="24" t="s">
        <v>75</v>
      </c>
      <c r="F19" s="23" t="s">
        <v>146</v>
      </c>
      <c r="G19" s="52">
        <f t="shared" si="0"/>
        <v>35.47</v>
      </c>
      <c r="H19" s="52">
        <v>0</v>
      </c>
      <c r="I19" s="52" t="s">
        <v>147</v>
      </c>
    </row>
    <row r="20" spans="1:9" ht="21" customHeight="1">
      <c r="A20" s="24" t="s">
        <v>142</v>
      </c>
      <c r="B20" s="24" t="s">
        <v>148</v>
      </c>
      <c r="C20" s="23" t="s">
        <v>149</v>
      </c>
      <c r="D20" s="24" t="s">
        <v>109</v>
      </c>
      <c r="E20" s="24" t="s">
        <v>75</v>
      </c>
      <c r="F20" s="23" t="s">
        <v>146</v>
      </c>
      <c r="G20" s="52">
        <f t="shared" si="0"/>
        <v>0.72</v>
      </c>
      <c r="H20" s="52">
        <v>0</v>
      </c>
      <c r="I20" s="52" t="s">
        <v>150</v>
      </c>
    </row>
    <row r="21" spans="1:9" ht="21" customHeight="1">
      <c r="A21" s="24" t="s">
        <v>142</v>
      </c>
      <c r="B21" s="24" t="s">
        <v>151</v>
      </c>
      <c r="C21" s="23" t="s">
        <v>152</v>
      </c>
      <c r="D21" s="24" t="s">
        <v>109</v>
      </c>
      <c r="E21" s="24" t="s">
        <v>75</v>
      </c>
      <c r="F21" s="23" t="s">
        <v>146</v>
      </c>
      <c r="G21" s="52">
        <f t="shared" si="0"/>
        <v>3.46</v>
      </c>
      <c r="H21" s="52">
        <v>0</v>
      </c>
      <c r="I21" s="52" t="s">
        <v>153</v>
      </c>
    </row>
    <row r="22" spans="1:9" ht="21" customHeight="1">
      <c r="A22" s="24" t="s">
        <v>154</v>
      </c>
      <c r="B22" s="24" t="s">
        <v>52</v>
      </c>
      <c r="C22" s="23" t="s">
        <v>155</v>
      </c>
      <c r="D22" s="24" t="s">
        <v>156</v>
      </c>
      <c r="E22" s="24" t="s">
        <v>52</v>
      </c>
      <c r="F22" s="23" t="s">
        <v>157</v>
      </c>
      <c r="G22" s="52">
        <f t="shared" si="0"/>
        <v>243.2</v>
      </c>
      <c r="H22" s="52" t="s">
        <v>158</v>
      </c>
      <c r="I22" s="52">
        <v>0</v>
      </c>
    </row>
    <row r="23" spans="1:9" ht="21" customHeight="1">
      <c r="A23" s="24" t="s">
        <v>154</v>
      </c>
      <c r="B23" s="24" t="s">
        <v>112</v>
      </c>
      <c r="C23" s="23" t="s">
        <v>159</v>
      </c>
      <c r="D23" s="24" t="s">
        <v>156</v>
      </c>
      <c r="E23" s="24" t="s">
        <v>160</v>
      </c>
      <c r="F23" s="23" t="s">
        <v>161</v>
      </c>
      <c r="G23" s="52">
        <f t="shared" si="0"/>
        <v>9.68</v>
      </c>
      <c r="H23" s="52" t="s">
        <v>162</v>
      </c>
      <c r="I23" s="52">
        <v>0</v>
      </c>
    </row>
    <row r="24" spans="1:9" ht="21" customHeight="1">
      <c r="A24" s="24" t="s">
        <v>154</v>
      </c>
      <c r="B24" s="24" t="s">
        <v>75</v>
      </c>
      <c r="C24" s="23" t="s">
        <v>163</v>
      </c>
      <c r="D24" s="24" t="s">
        <v>156</v>
      </c>
      <c r="E24" s="24" t="s">
        <v>160</v>
      </c>
      <c r="F24" s="23" t="s">
        <v>161</v>
      </c>
      <c r="G24" s="52">
        <f t="shared" si="0"/>
        <v>180.93</v>
      </c>
      <c r="H24" s="52" t="s">
        <v>164</v>
      </c>
      <c r="I24" s="52">
        <v>0</v>
      </c>
    </row>
    <row r="25" spans="1:9" ht="21" customHeight="1">
      <c r="A25" s="24" t="s">
        <v>154</v>
      </c>
      <c r="B25" s="24" t="s">
        <v>160</v>
      </c>
      <c r="C25" s="23" t="s">
        <v>165</v>
      </c>
      <c r="D25" s="24" t="s">
        <v>156</v>
      </c>
      <c r="E25" s="24" t="s">
        <v>112</v>
      </c>
      <c r="F25" s="23" t="s">
        <v>166</v>
      </c>
      <c r="G25" s="52">
        <f t="shared" si="0"/>
        <v>12.11</v>
      </c>
      <c r="H25" s="52" t="s">
        <v>167</v>
      </c>
      <c r="I25" s="52">
        <v>0</v>
      </c>
    </row>
    <row r="26" spans="1:9" ht="21" customHeight="1">
      <c r="A26" s="24" t="s">
        <v>154</v>
      </c>
      <c r="B26" s="24" t="s">
        <v>121</v>
      </c>
      <c r="C26" s="23" t="s">
        <v>168</v>
      </c>
      <c r="D26" s="24" t="s">
        <v>156</v>
      </c>
      <c r="E26" s="24" t="s">
        <v>112</v>
      </c>
      <c r="F26" s="23" t="s">
        <v>166</v>
      </c>
      <c r="G26" s="52">
        <f t="shared" si="0"/>
        <v>40.479999999999997</v>
      </c>
      <c r="H26" s="52" t="s">
        <v>169</v>
      </c>
      <c r="I26" s="52">
        <v>0</v>
      </c>
    </row>
  </sheetData>
  <mergeCells count="8">
    <mergeCell ref="A1:I1"/>
    <mergeCell ref="A2:I2"/>
    <mergeCell ref="A4:B4"/>
    <mergeCell ref="C4:C5"/>
    <mergeCell ref="D4:E4"/>
    <mergeCell ref="F4:F5"/>
    <mergeCell ref="G4:I4"/>
    <mergeCell ref="A3:H3"/>
  </mergeCells>
  <phoneticPr fontId="5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A1" t="s">
        <v>52</v>
      </c>
      <c r="B1" s="20" t="s">
        <v>52</v>
      </c>
      <c r="C1" s="99" t="s">
        <v>170</v>
      </c>
      <c r="D1" s="99" t="s">
        <v>52</v>
      </c>
      <c r="E1" s="99" t="s">
        <v>52</v>
      </c>
      <c r="F1" s="99" t="s">
        <v>52</v>
      </c>
      <c r="G1" s="99" t="s">
        <v>52</v>
      </c>
      <c r="H1" s="99" t="s">
        <v>52</v>
      </c>
      <c r="I1" s="99" t="s">
        <v>52</v>
      </c>
      <c r="J1" s="99" t="s">
        <v>52</v>
      </c>
      <c r="K1" s="99" t="s">
        <v>52</v>
      </c>
    </row>
    <row r="2" spans="1:11" s="6" customFormat="1" ht="40.5" customHeight="1">
      <c r="A2" s="5" t="s">
        <v>52</v>
      </c>
      <c r="B2" s="6" t="s">
        <v>52</v>
      </c>
      <c r="C2" s="100" t="s">
        <v>171</v>
      </c>
      <c r="D2" s="101" t="s">
        <v>52</v>
      </c>
      <c r="E2" s="101" t="s">
        <v>52</v>
      </c>
      <c r="F2" s="101" t="s">
        <v>52</v>
      </c>
      <c r="G2" s="101" t="s">
        <v>52</v>
      </c>
      <c r="H2" s="101" t="s">
        <v>52</v>
      </c>
      <c r="I2" s="101" t="s">
        <v>52</v>
      </c>
      <c r="J2" s="101" t="s">
        <v>52</v>
      </c>
      <c r="K2" s="101" t="s">
        <v>52</v>
      </c>
    </row>
    <row r="3" spans="1:11" ht="18" customHeight="1">
      <c r="A3" s="126" t="s">
        <v>4</v>
      </c>
      <c r="B3" s="127" t="s">
        <v>52</v>
      </c>
      <c r="C3" s="128" t="s">
        <v>52</v>
      </c>
      <c r="D3" s="128" t="s">
        <v>52</v>
      </c>
      <c r="E3" s="128" t="s">
        <v>52</v>
      </c>
      <c r="F3" s="128" t="s">
        <v>52</v>
      </c>
      <c r="G3" s="128" t="s">
        <v>52</v>
      </c>
      <c r="H3" s="128" t="s">
        <v>52</v>
      </c>
      <c r="I3" s="128" t="s">
        <v>52</v>
      </c>
      <c r="J3" s="104" t="s">
        <v>52</v>
      </c>
      <c r="K3" s="7" t="s">
        <v>5</v>
      </c>
    </row>
    <row r="4" spans="1:11" ht="19.5" customHeight="1">
      <c r="A4" s="124" t="s">
        <v>55</v>
      </c>
      <c r="B4" s="124" t="s">
        <v>56</v>
      </c>
      <c r="C4" s="105" t="s">
        <v>57</v>
      </c>
      <c r="D4" s="109" t="s">
        <v>52</v>
      </c>
      <c r="E4" s="109" t="s">
        <v>52</v>
      </c>
      <c r="F4" s="105" t="s">
        <v>58</v>
      </c>
      <c r="G4" s="105" t="s">
        <v>59</v>
      </c>
      <c r="H4" s="105" t="s">
        <v>81</v>
      </c>
      <c r="I4" s="109" t="s">
        <v>52</v>
      </c>
      <c r="J4" s="109" t="s">
        <v>52</v>
      </c>
      <c r="K4" s="105" t="s">
        <v>82</v>
      </c>
    </row>
    <row r="5" spans="1:11" s="49" customFormat="1" ht="19.5" customHeight="1">
      <c r="A5" s="125" t="s">
        <v>52</v>
      </c>
      <c r="B5" s="125" t="s">
        <v>52</v>
      </c>
      <c r="C5" s="22" t="s">
        <v>65</v>
      </c>
      <c r="D5" s="22" t="s">
        <v>66</v>
      </c>
      <c r="E5" s="22" t="s">
        <v>67</v>
      </c>
      <c r="F5" s="105" t="s">
        <v>52</v>
      </c>
      <c r="G5" s="105" t="s">
        <v>52</v>
      </c>
      <c r="H5" s="22" t="s">
        <v>97</v>
      </c>
      <c r="I5" s="22" t="s">
        <v>98</v>
      </c>
      <c r="J5" s="22" t="s">
        <v>99</v>
      </c>
      <c r="K5" s="105" t="s">
        <v>52</v>
      </c>
    </row>
    <row r="6" spans="1:11" s="3" customFormat="1" ht="19.5" customHeight="1">
      <c r="A6" s="23" t="s">
        <v>52</v>
      </c>
      <c r="B6" s="23" t="s">
        <v>52</v>
      </c>
      <c r="C6" s="24" t="s">
        <v>52</v>
      </c>
      <c r="D6" s="24" t="s">
        <v>52</v>
      </c>
      <c r="E6" s="24" t="s">
        <v>52</v>
      </c>
      <c r="F6" s="23" t="s">
        <v>52</v>
      </c>
      <c r="G6" s="50">
        <f>SUM(I6:K6)</f>
        <v>0</v>
      </c>
      <c r="H6" s="50">
        <f>I6+J6</f>
        <v>0</v>
      </c>
      <c r="I6" s="26">
        <v>0</v>
      </c>
      <c r="J6" s="26">
        <v>0</v>
      </c>
      <c r="K6" s="26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5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00 - 预算批复封面</vt:lpstr>
      <vt:lpstr>00 - 预算批复封面-</vt:lpstr>
      <vt:lpstr>01 - 收支预算总表-</vt:lpstr>
      <vt:lpstr>02 - 收入预算总表-</vt:lpstr>
      <vt:lpstr>03 - 支出预算总表-</vt:lpstr>
      <vt:lpstr>04 - 财政拨款收支预算表-</vt:lpstr>
      <vt:lpstr>05 - 一般公共预算支出表-</vt:lpstr>
      <vt:lpstr>06 - 一般公共预算基本支出预算表-</vt:lpstr>
      <vt:lpstr>07 - 政府性基金预算支出表-</vt:lpstr>
      <vt:lpstr>09 - 国有资本经营预算支出表-</vt:lpstr>
      <vt:lpstr>10 - 政府采购预算表-</vt:lpstr>
      <vt:lpstr>11 - 收入预算总表（处室用）-</vt:lpstr>
      <vt:lpstr>12 - 支出预算总表（处室用）-</vt:lpstr>
      <vt:lpstr>13 - 一般公共预算支出表（处室用）-</vt:lpstr>
      <vt:lpstr>14 - 政府性基金预算支出表（处室用）-</vt:lpstr>
      <vt:lpstr>15 - 国有资本经营预算支出表（处室用）-</vt:lpstr>
      <vt:lpstr>16 - 政府采购预算表（处室用）-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北关</dc:creator>
  <cp:lastModifiedBy>北关</cp:lastModifiedBy>
  <dcterms:created xsi:type="dcterms:W3CDTF">2026-03-17T07:03:30Z</dcterms:created>
  <dcterms:modified xsi:type="dcterms:W3CDTF">2026-03-17T07:03:30Z</dcterms:modified>
</cp:coreProperties>
</file>