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9" tabRatio="500"/>
  </bookViews>
  <sheets>
    <sheet r:id="rId1" name="00 - 预算批复封面" sheetId="1"/>
    <sheet r:id="rId2" name="01 - 收支预算总表" sheetId="2"/>
    <sheet r:id="rId3" name="02 - 收入预算总表" sheetId="3"/>
    <sheet r:id="rId4" name="03 - 支出预算总表" sheetId="4"/>
    <sheet r:id="rId5" name="04 - 财政拨款收支预算表" sheetId="5"/>
    <sheet r:id="rId6" name="05 - 一般公共预算支出表" sheetId="6"/>
    <sheet r:id="rId7" name="06 - 一般公共预算基本支出预算表" sheetId="7"/>
    <sheet r:id="rId8" name="07 - 政府性基金预算支出表" sheetId="8"/>
    <sheet r:id="rId9" name="09 - 国有资本经营预算支出表" sheetId="9"/>
    <sheet r:id="rId10" name="10 - 政府采购预算表" sheetId="10"/>
  </sheets>
  <calcPr calcId="0" iterate="1" iterateCount="1000" iterateDelta="0.01"/>
</workbook>
</file>

<file path=xl/sharedStrings.xml><?xml version="1.0" encoding="utf-8"?>
<sst xmlns="http://schemas.openxmlformats.org/spreadsheetml/2006/main" count="175" uniqueCount="175">
  <si>
    <t>部门预算批复表</t>
  </si>
  <si>
    <t>2026年2月</t>
  </si>
  <si>
    <t>部门预算批复表1</t>
  </si>
  <si>
    <t>收支预算总表</t>
  </si>
  <si>
    <t>部门（单位）：淄川区昆仑镇中学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</si>
  <si>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</si>
  <si>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</si>
  <si>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</si>
  <si>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</si>
  <si>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</si>
  <si>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</si>
  <si>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</si>
  <si>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</si>
  <si>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</si>
  <si>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</si>
  <si>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</si>
  <si>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</si>
  <si>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</si>
  <si>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</si>
  <si>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</si>
  <si>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</si>
  <si>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</si>
  <si>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</si>
  <si>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</si>
  <si>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</si>
  <si>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</si>
  <si>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</si>
  <si>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</si>
  <si>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</si>
  <si>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</si>
  <si>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</si>
  <si>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</si>
  <si>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</si>
  <si>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</si>
  <si>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</si>
  <si>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</si>
  <si>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</si>
  <si>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</si>
  <si>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</si>
  <si>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</si>
  <si>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</si>
  <si>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</si>
  <si>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</si>
  <si>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</si>
  <si>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</si>
  <si>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</si>
  <si>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</si>
  <si>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</si>
  <si>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</si>
  <si>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</si>
  <si>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</si>
  <si>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</si>
  <si>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/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</si>
  <si>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</si>
  <si>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</si>
  <si>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</si>
  <si>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</si>
  <si>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</si>
  <si>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</si>
  <si>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</si>
  <si>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</si>
  <si>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</si>
  <si>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</si>
  <si>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</si>
  <si>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</si>
  <si>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</si>
  <si>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</si>
  <si>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</si>
  <si>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</si>
  <si>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</si>
  <si>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</si>
  <si>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</si>
  <si>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</si>
  <si>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</si>
  <si>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</si>
  <si>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</si>
  <si>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</si>
  <si>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03</t>
  </si>
  <si>
    <t>初中教育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</si>
  <si>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</si>
  <si>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</si>
  <si>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</si>
  <si>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</si>
  <si>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</si>
  <si>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</si>
  <si>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</si>
  <si>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</si>
  <si>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</si>
  <si>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</si>
  <si>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</si>
  <si>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</si>
  <si>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</si>
  <si>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</si>
  <si>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</si>
  <si>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</si>
  <si>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</si>
  <si>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</si>
  <si>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</si>
  <si>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</si>
  <si>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</si>
  <si>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</si>
  <si>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</si>
  <si>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</si>
  <si>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</si>
  <si>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</si>
  <si>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</si>
  <si>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2108.67</t>
  </si>
  <si>
    <t>26.90</t>
  </si>
  <si>
    <t>301</t>
  </si>
  <si>
    <t>工资福利支出</t>
  </si>
  <si>
    <t>505</t>
  </si>
  <si>
    <t>对事业单位经常性补助</t>
  </si>
  <si>
    <t>1631.52</t>
  </si>
  <si>
    <t>01</t>
  </si>
  <si>
    <t xml:space="preserve">　基本工资</t>
  </si>
  <si>
    <t xml:space="preserve">　工资福利支出</t>
  </si>
  <si>
    <t>564.66</t>
  </si>
  <si>
    <t xml:space="preserve">　津贴补贴</t>
  </si>
  <si>
    <t>166.17</t>
  </si>
  <si>
    <t xml:space="preserve">　奖金</t>
  </si>
  <si>
    <t>177.83</t>
  </si>
  <si>
    <t>07</t>
  </si>
  <si>
    <t xml:space="preserve">　绩效工资</t>
  </si>
  <si>
    <t>276.11</t>
  </si>
  <si>
    <t>08</t>
  </si>
  <si>
    <t xml:space="preserve">　机关事业单位基本养老保险缴费</t>
  </si>
  <si>
    <t>150.09</t>
  </si>
  <si>
    <t>09</t>
  </si>
  <si>
    <t xml:space="preserve">　职业年金缴费</t>
  </si>
  <si>
    <t>75.05</t>
  </si>
  <si>
    <t>10</t>
  </si>
  <si>
    <t xml:space="preserve">　职工基本医疗保险缴费</t>
  </si>
  <si>
    <t>68.48</t>
  </si>
  <si>
    <t>11</t>
  </si>
  <si>
    <t xml:space="preserve">　公务员医疗补助缴费</t>
  </si>
  <si>
    <t>23.46</t>
  </si>
  <si>
    <t>12</t>
  </si>
  <si>
    <t xml:space="preserve">　其他社会保障缴费</t>
  </si>
  <si>
    <t>9.36</t>
  </si>
  <si>
    <t>13</t>
  </si>
  <si>
    <t xml:space="preserve">　住房公积金</t>
  </si>
  <si>
    <t>120.31</t>
  </si>
  <si>
    <t>302</t>
  </si>
  <si>
    <t>商品和服务支出</t>
  </si>
  <si>
    <t>28</t>
  </si>
  <si>
    <t xml:space="preserve">　工会经费</t>
  </si>
  <si>
    <t xml:space="preserve">　商品和服务支出</t>
  </si>
  <si>
    <t>20.87</t>
  </si>
  <si>
    <t>39</t>
  </si>
  <si>
    <t xml:space="preserve">　其他交通费用</t>
  </si>
  <si>
    <t>0.72</t>
  </si>
  <si>
    <t>99</t>
  </si>
  <si>
    <t xml:space="preserve">　其他商品和服务支出</t>
  </si>
  <si>
    <t>5.31</t>
  </si>
  <si>
    <t>303</t>
  </si>
  <si>
    <t>对个人和家庭补助</t>
  </si>
  <si>
    <t>509</t>
  </si>
  <si>
    <t>对个人和家庭的补助</t>
  </si>
  <si>
    <t>477.15</t>
  </si>
  <si>
    <t xml:space="preserve">　退休费</t>
  </si>
  <si>
    <t>05</t>
  </si>
  <si>
    <t xml:space="preserve">　离退休费</t>
  </si>
  <si>
    <t>423.02</t>
  </si>
  <si>
    <t xml:space="preserve">　医疗费补助</t>
  </si>
  <si>
    <t xml:space="preserve">　社会福利和救助</t>
  </si>
  <si>
    <t>54.08</t>
  </si>
  <si>
    <t xml:space="preserve">　奖励金</t>
  </si>
  <si>
    <t>0.05</t>
  </si>
  <si>
    <t>部门预算批复表7</t>
  </si>
  <si>
    <t>政府性基金预算支出表</t>
  </si>
  <si>
    <t xml:space="preserve">部门预算批复表9
</t>
  </si>
  <si>
    <t>国有资本经营预算支出表</t>
  </si>
  <si>
    <t>部门预算批复表10</t>
  </si>
  <si>
    <t>政府采购预算表</t>
  </si>
  <si>
    <t>单位资金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</si>
</sst>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184" formatCode=" #,##0.00; -#,##0.00; &quot;&quot;??;@"/>
    <numFmt numFmtId="244" formatCode=" #,##0.00_ ;-#,##0.00;;"/>
    <numFmt numFmtId="477" formatCode="#,##0.00;-#,##0.00;&quot;&quot;??;@"/>
  </numFmts>
  <fonts count="44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sz val="9"/>
      <color rgb="FF000000"/>
      <name val="SarasaGothicSC"/>
    </font>
    <font>
      <b/>
      <sz val="21"/>
      <color rgb="FF000000"/>
      <name val="SarasaGothicSC"/>
    </font>
    <font>
      <sz val="10"/>
      <color auto="1"/>
      <name val="Arial"/>
    </font>
    <font>
      <sz val="13"/>
      <color auto="1"/>
      <name val="Arial"/>
    </font>
    <font>
      <sz val="36"/>
      <color auto="1"/>
      <name val="方正小标宋简体"/>
    </font>
    <font>
      <sz val="28"/>
      <color auto="1"/>
      <name val="黑体"/>
    </font>
    <font>
      <sz val="10"/>
      <color auto="1"/>
      <name val="宋体"/>
    </font>
    <font>
      <sz val="9"/>
      <color auto="1"/>
      <name val="宋体"/>
    </font>
    <font>
      <sz val="18"/>
      <color auto="1"/>
      <name val="宋体"/>
    </font>
    <font>
      <b/>
      <sz val="10"/>
      <color auto="1"/>
      <name val="宋体"/>
    </font>
    <font>
      <sz val="10"/>
      <color auto="1"/>
      <name val="宋体"/>
    </font>
    <font>
      <sz val="11"/>
      <color auto="1"/>
      <name val="Calibri"/>
      <scheme val="minor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8"/>
      <color rgb="FF000000"/>
      <name val="宋体"/>
    </font>
    <font>
      <sz val="9"/>
      <color auto="1"/>
      <name val="宋体"/>
    </font>
    <font>
      <sz val="9"/>
      <color rgb="FF000000"/>
      <name val="宋体"/>
    </font>
    <font>
      <sz val="18"/>
      <color auto="1"/>
      <name val="Calibri"/>
    </font>
    <font>
      <sz val="8"/>
      <color auto="1"/>
      <name val="宋体"/>
    </font>
    <font>
      <sz val="10"/>
      <color auto="1"/>
      <name val="宋体"/>
    </font>
    <font>
      <sz val="8"/>
      <color auto="1"/>
      <name val="宋体"/>
    </font>
  </fonts>
  <fills count="37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1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21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3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5">
      <alignment horizontal="center" vertical="center"/>
    </xf>
    <xf numFmtId="0" fontId="21" fillId="0" borderId="16">
      <alignment horizontal="center" vertical="center"/>
    </xf>
    <xf numFmtId="0" fontId="22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17">
      <alignment horizontal="center" vertical="center"/>
    </xf>
    <xf numFmtId="0" fontId="21" fillId="0" borderId="14">
      <alignment horizontal="center" vertical="center" wrapText="1"/>
    </xf>
  </cellStyleXfs>
  <cellXfs count="102">
    <xf numFmtId="0" fontId="0" fillId="0" borderId="1" xfId="41">
      <alignment vertical="top"/>
    </xf>
    <xf numFmtId="0" fontId="24" fillId="0" borderId="0" xfId="0"/>
    <xf numFmtId="0" fontId="25" fillId="0" borderId="0" xfId="0">
      <alignment horizontal="left" vertical="center"/>
    </xf>
    <xf numFmtId="0" fontId="26" fillId="34" borderId="0" xfId="0">
      <alignment horizontal="center" vertical="center"/>
    </xf>
    <xf numFmtId="0" fontId="27" fillId="0" borderId="0" xfId="0">
      <alignment horizontal="center" vertical="center"/>
    </xf>
    <xf numFmtId="0" fontId="28" fillId="0" borderId="0" xfId="0">
      <alignment vertical="top"/>
    </xf>
    <xf numFmtId="0" fontId="29" fillId="0" borderId="0" xfId="0">
      <alignment horizontal="right" vertical="bottom"/>
    </xf>
    <xf numFmtId="0" fontId="28" fillId="0" borderId="0" xfId="0">
      <alignment vertical="center"/>
    </xf>
    <xf numFmtId="0" fontId="30" fillId="0" borderId="0" xfId="0">
      <alignment horizontal="center" vertical="center"/>
    </xf>
    <xf numFmtId="0" fontId="30" fillId="0" borderId="0" xfId="0">
      <alignment vertical="center"/>
    </xf>
    <xf numFmtId="0" fontId="28" fillId="0" borderId="0" xfId="0">
      <alignment horizontal="left" vertical="center"/>
    </xf>
    <xf numFmtId="0" fontId="28" fillId="0" borderId="0" xfId="0">
      <alignment horizontal="left" vertical="center"/>
    </xf>
    <xf numFmtId="0" fontId="28" fillId="0" borderId="0" xfId="0">
      <alignment horizontal="right" vertical="center"/>
    </xf>
    <xf numFmtId="0" fontId="31" fillId="0" borderId="0" xfId="0">
      <alignment vertical="top"/>
    </xf>
    <xf numFmtId="0" fontId="31" fillId="0" borderId="18" xfId="0">
      <alignment horizontal="center" vertical="center"/>
    </xf>
    <xf numFmtId="0" fontId="31" fillId="0" borderId="18" xfId="0">
      <alignment vertical="center"/>
    </xf>
    <xf numFmtId="0" fontId="31" fillId="0" borderId="0" xfId="0">
      <alignment horizontal="center" vertical="center"/>
    </xf>
    <xf numFmtId="49" fontId="32" fillId="35" borderId="18" xfId="0">
      <alignment horizontal="left" vertical="center"/>
    </xf>
    <xf numFmtId="184" fontId="28" fillId="0" borderId="18" xfId="0">
      <alignment horizontal="right" vertical="center"/>
    </xf>
    <xf numFmtId="0" fontId="28" fillId="0" borderId="18" xfId="0">
      <alignment horizontal="left" vertical="center"/>
    </xf>
    <xf numFmtId="49" fontId="28" fillId="0" borderId="18" xfId="0">
      <alignment horizontal="left" vertical="center"/>
    </xf>
    <xf numFmtId="184" fontId="28" fillId="0" borderId="18" xfId="0">
      <alignment horizontal="right" vertical="center"/>
    </xf>
    <xf numFmtId="49" fontId="31" fillId="0" borderId="18" xfId="0">
      <alignment horizontal="center" vertical="center"/>
    </xf>
    <xf numFmtId="0" fontId="33" fillId="0" borderId="18" xfId="0">
      <alignment vertical="top"/>
    </xf>
    <xf numFmtId="49" fontId="28" fillId="0" borderId="18" xfId="0">
      <alignment horizontal="center" vertical="center"/>
    </xf>
    <xf numFmtId="0" fontId="28" fillId="0" borderId="0" xfId="0">
      <alignment horizontal="right" vertical="center"/>
    </xf>
    <xf numFmtId="0" fontId="28" fillId="0" borderId="0" xfId="0">
      <alignment horizontal="right" vertical="bottom"/>
    </xf>
    <xf numFmtId="0" fontId="28" fillId="36" borderId="0" xfId="0">
      <alignment horizontal="left" vertical="center"/>
    </xf>
    <xf numFmtId="0" fontId="28" fillId="0" borderId="0" xfId="0">
      <alignment horizontal="center" vertical="center"/>
    </xf>
    <xf numFmtId="0" fontId="28" fillId="0" borderId="18" xfId="0">
      <alignment horizontal="center" vertical="center"/>
    </xf>
    <xf numFmtId="0" fontId="28" fillId="0" borderId="18" xfId="0">
      <alignment horizontal="center" vertical="center" wrapText="1"/>
    </xf>
    <xf numFmtId="0" fontId="28" fillId="35" borderId="18" xfId="0">
      <alignment horizontal="center" vertical="center" wrapText="1"/>
    </xf>
    <xf numFmtId="49" fontId="28" fillId="0" borderId="18" xfId="0">
      <alignment horizontal="left" vertical="center"/>
    </xf>
    <xf numFmtId="49" fontId="28" fillId="0" borderId="18" xfId="0">
      <alignment horizontal="center" vertical="center"/>
    </xf>
    <xf numFmtId="244" fontId="28" fillId="0" borderId="18" xfId="0">
      <alignment horizontal="right" vertical="center"/>
    </xf>
    <xf numFmtId="174" fontId="28" fillId="0" borderId="18" xfId="0">
      <alignment horizontal="right" vertical="center"/>
    </xf>
    <xf numFmtId="0" fontId="29" fillId="0" borderId="0" xfId="0">
      <alignment horizontal="right" vertical="bottom" wrapText="1"/>
    </xf>
    <xf numFmtId="0" fontId="30" fillId="0" borderId="0" xfId="0">
      <alignment vertical="center" wrapText="1"/>
    </xf>
    <xf numFmtId="0" fontId="28" fillId="0" borderId="0" xfId="0">
      <alignment horizontal="left" vertical="center" wrapText="1"/>
    </xf>
    <xf numFmtId="0" fontId="28" fillId="0" borderId="0" xfId="0">
      <alignment horizontal="right" vertical="center" wrapText="1"/>
    </xf>
    <xf numFmtId="0" fontId="28" fillId="0" borderId="18" xfId="0">
      <alignment vertical="center"/>
    </xf>
    <xf numFmtId="244" fontId="28" fillId="0" borderId="18" xfId="0">
      <alignment horizontal="right" vertical="center" wrapText="1"/>
    </xf>
    <xf numFmtId="174" fontId="28" fillId="0" borderId="18" xfId="0">
      <alignment horizontal="right" vertical="center" wrapText="1"/>
    </xf>
    <xf numFmtId="0" fontId="0" fillId="0" borderId="0" xfId="0">
      <alignment vertical="top" wrapText="1"/>
    </xf>
    <xf numFmtId="0" fontId="34" fillId="0" borderId="0" xfId="0">
      <alignment horizontal="center" vertical="center" wrapText="1"/>
    </xf>
    <xf numFmtId="0" fontId="21" fillId="0" borderId="0" xfId="0">
      <alignment horizontal="right" vertical="center"/>
    </xf>
    <xf numFmtId="0" fontId="14" fillId="0" borderId="0" xfId="0"/>
    <xf numFmtId="0" fontId="35" fillId="0" borderId="0" xfId="0">
      <alignment vertical="center"/>
    </xf>
    <xf numFmtId="0" fontId="36" fillId="0" borderId="0" xfId="0">
      <alignment horizontal="right" vertical="bottom"/>
    </xf>
    <xf numFmtId="0" fontId="37" fillId="0" borderId="0" xfId="0">
      <alignment horizontal="center" vertical="center"/>
    </xf>
    <xf numFmtId="0" fontId="37" fillId="0" borderId="0" xfId="0">
      <alignment horizontal="center" vertical="bottom"/>
    </xf>
    <xf numFmtId="0" fontId="34" fillId="0" borderId="10" xfId="0">
      <alignment horizontal="left" vertical="center"/>
    </xf>
    <xf numFmtId="0" fontId="38" fillId="0" borderId="10" xfId="0">
      <alignment horizontal="left" vertical="bottom"/>
    </xf>
    <xf numFmtId="0" fontId="39" fillId="0" borderId="10" xfId="0">
      <alignment horizontal="left" vertical="center"/>
    </xf>
    <xf numFmtId="0" fontId="34" fillId="0" borderId="10" xfId="0">
      <alignment horizontal="right" vertical="center"/>
    </xf>
    <xf numFmtId="0" fontId="21" fillId="0" borderId="11" xfId="0">
      <alignment horizontal="center" vertical="center"/>
    </xf>
    <xf numFmtId="0" fontId="22" fillId="0" borderId="11" xfId="0">
      <alignment horizontal="center" vertical="center"/>
    </xf>
    <xf numFmtId="0" fontId="22" fillId="0" borderId="11" xfId="0">
      <alignment horizontal="center" vertical="bottom"/>
    </xf>
    <xf numFmtId="0" fontId="34" fillId="0" borderId="18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5" fillId="0" borderId="11" xfId="0">
      <alignment horizontal="center" vertical="center"/>
    </xf>
    <xf numFmtId="0" fontId="34" fillId="0" borderId="18" xfId="0">
      <alignment vertical="center"/>
    </xf>
    <xf numFmtId="184" fontId="34" fillId="0" borderId="18" xfId="0">
      <alignment horizontal="right" vertical="center"/>
    </xf>
    <xf numFmtId="0" fontId="35" fillId="0" borderId="11" xfId="0">
      <alignment vertical="center"/>
    </xf>
    <xf numFmtId="184" fontId="35" fillId="0" borderId="11" xfId="0">
      <alignment horizontal="right" vertical="center"/>
    </xf>
    <xf numFmtId="0" fontId="34" fillId="0" borderId="18" xfId="0">
      <alignment horizontal="left" vertical="center"/>
    </xf>
    <xf numFmtId="184" fontId="34" fillId="0" borderId="18" xfId="0">
      <alignment horizontal="right" vertical="center" wrapText="1"/>
    </xf>
    <xf numFmtId="0" fontId="39" fillId="0" borderId="18" xfId="0"/>
    <xf numFmtId="184" fontId="35" fillId="0" borderId="11" xfId="0"/>
    <xf numFmtId="174" fontId="35" fillId="0" borderId="11" xfId="0"/>
    <xf numFmtId="174" fontId="35" fillId="0" borderId="11" xfId="0">
      <alignment horizontal="right" vertical="center"/>
    </xf>
    <xf numFmtId="0" fontId="14" fillId="0" borderId="0" xfId="0"/>
    <xf numFmtId="49" fontId="28" fillId="0" borderId="19" xfId="0">
      <alignment horizontal="left" vertical="center"/>
    </xf>
    <xf numFmtId="49" fontId="28" fillId="0" borderId="20" xfId="0">
      <alignment horizontal="left" vertical="center"/>
    </xf>
    <xf numFmtId="49" fontId="28" fillId="0" borderId="0" xfId="0">
      <alignment horizontal="left" vertical="center"/>
    </xf>
    <xf numFmtId="49" fontId="28" fillId="0" borderId="0" xfId="0">
      <alignment horizontal="left" vertical="center"/>
    </xf>
    <xf numFmtId="0" fontId="0" fillId="0" borderId="0" xfId="0">
      <alignment horizontal="center" vertical="center"/>
    </xf>
    <xf numFmtId="174" fontId="28" fillId="0" borderId="18" xfId="0">
      <alignment horizontal="right" vertical="center"/>
    </xf>
    <xf numFmtId="0" fontId="40" fillId="0" borderId="0" xfId="0">
      <alignment vertical="center"/>
    </xf>
    <xf numFmtId="477" fontId="28" fillId="0" borderId="18" xfId="0">
      <alignment horizontal="right" vertical="center"/>
    </xf>
    <xf numFmtId="0" fontId="21" fillId="0" borderId="0" xfId="0">
      <alignment horizontal="left" vertical="center" wrapText="1"/>
    </xf>
    <xf numFmtId="0" fontId="21" fillId="0" borderId="0" xfId="0">
      <alignment horizontal="left" vertical="center"/>
    </xf>
    <xf numFmtId="0" fontId="21" fillId="0" borderId="0" xfId="0">
      <alignment vertical="center" wrapText="1"/>
    </xf>
    <xf numFmtId="0" fontId="36" fillId="0" borderId="0" xfId="0">
      <alignment horizontal="right" vertical="bottom" wrapText="1"/>
    </xf>
    <xf numFmtId="0" fontId="38" fillId="0" borderId="10" xfId="0">
      <alignment horizontal="left" vertical="center"/>
    </xf>
    <xf numFmtId="0" fontId="34" fillId="36" borderId="10" xfId="0">
      <alignment horizontal="left" vertical="center"/>
    </xf>
    <xf numFmtId="0" fontId="34" fillId="0" borderId="10" xfId="0">
      <alignment horizontal="left" vertical="center" wrapText="1"/>
    </xf>
    <xf numFmtId="0" fontId="34" fillId="0" borderId="10" xfId="0">
      <alignment horizontal="right" vertical="center" wrapText="1"/>
    </xf>
    <xf numFmtId="0" fontId="41" fillId="0" borderId="0" xfId="0">
      <alignment vertical="top"/>
    </xf>
    <xf numFmtId="0" fontId="35" fillId="0" borderId="18" xfId="0">
      <alignment horizontal="center" vertical="center" wrapText="1"/>
    </xf>
    <xf numFmtId="0" fontId="42" fillId="0" borderId="18" xfId="0">
      <alignment horizontal="center" vertical="center"/>
    </xf>
    <xf numFmtId="0" fontId="35" fillId="0" borderId="18" xfId="0">
      <alignment horizontal="center" vertical="center"/>
    </xf>
    <xf numFmtId="0" fontId="35" fillId="0" borderId="11" xfId="0">
      <alignment horizontal="center" vertical="center" wrapText="1"/>
    </xf>
    <xf numFmtId="0" fontId="35" fillId="33" borderId="18" xfId="0">
      <alignment horizontal="center" vertical="center" wrapText="1"/>
    </xf>
    <xf numFmtId="0" fontId="42" fillId="0" borderId="18" xfId="0">
      <alignment horizontal="center" vertical="center" wrapText="1"/>
    </xf>
    <xf numFmtId="0" fontId="43" fillId="0" borderId="18" xfId="0"/>
    <xf numFmtId="49" fontId="35" fillId="0" borderId="18" xfId="0">
      <alignment horizontal="center" vertical="center" wrapText="1"/>
    </xf>
    <xf numFmtId="49" fontId="35" fillId="0" borderId="11" xfId="0">
      <alignment horizontal="left" vertical="center" wrapText="1"/>
    </xf>
    <xf numFmtId="244" fontId="35" fillId="0" borderId="11" xfId="0">
      <alignment horizontal="right" vertical="center"/>
    </xf>
    <xf numFmtId="244" fontId="35" fillId="0" borderId="18" xfId="0">
      <alignment horizontal="right" vertical="center"/>
    </xf>
    <xf numFmtId="244" fontId="42" fillId="0" borderId="18" xfId="0">
      <alignment horizontal="right" vertical="center"/>
    </xf>
  </cellXfs>
  <cellStyles count="123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10 - 政府采购预算表 20% - Accent1" xfId="50"/>
    <cellStyle name="10 - 政府采购预算表 20% - Accent2" xfId="51"/>
    <cellStyle name="10 - 政府采购预算表 20% - Accent3" xfId="52"/>
    <cellStyle name="10 - 政府采购预算表 20% - Accent4" xfId="53"/>
    <cellStyle name="10 - 政府采购预算表 20% - Accent5" xfId="54"/>
    <cellStyle name="10 - 政府采购预算表 20% - Accent6" xfId="55"/>
    <cellStyle name="10 - 政府采购预算表 40% - Accent1" xfId="56"/>
    <cellStyle name="10 - 政府采购预算表 40% - Accent2" xfId="57"/>
    <cellStyle name="10 - 政府采购预算表 40% - Accent3" xfId="58"/>
    <cellStyle name="10 - 政府采购预算表 40% - Accent4" xfId="59"/>
    <cellStyle name="10 - 政府采购预算表 40% - Accent5" xfId="60"/>
    <cellStyle name="10 - 政府采购预算表 40% - Accent6" xfId="61"/>
    <cellStyle name="10 - 政府采购预算表 60% - Accent1" xfId="62"/>
    <cellStyle name="10 - 政府采购预算表 60% - Accent2" xfId="63"/>
    <cellStyle name="10 - 政府采购预算表 60% - Accent3" xfId="64"/>
    <cellStyle name="10 - 政府采购预算表 60% - Accent4" xfId="65"/>
    <cellStyle name="10 - 政府采购预算表 60% - Accent5" xfId="66"/>
    <cellStyle name="10 - 政府采购预算表 60% - Accent6" xfId="67"/>
    <cellStyle name="10 - 政府采购预算表 Accent1" xfId="68"/>
    <cellStyle name="10 - 政府采购预算表 Accent2" xfId="69"/>
    <cellStyle name="10 - 政府采购预算表 Accent3" xfId="70"/>
    <cellStyle name="10 - 政府采购预算表 Accent4" xfId="71"/>
    <cellStyle name="10 - 政府采购预算表 Accent5" xfId="72"/>
    <cellStyle name="10 - 政府采购预算表 Accent6" xfId="73"/>
    <cellStyle name="10 - 政府采购预算表 Bad" xfId="74"/>
    <cellStyle name="10 - 政府采购预算表 Calculation" xfId="75"/>
    <cellStyle name="10 - 政府采购预算表 Check Cell" xfId="76"/>
    <cellStyle name="10 - 政府采购预算表 Comma" xfId="77"/>
    <cellStyle name="10 - 政府采购预算表 Comma [0]" xfId="78"/>
    <cellStyle name="10 - 政府采购预算表 Currency" xfId="79"/>
    <cellStyle name="10 - 政府采购预算表 Currency [0]" xfId="80"/>
    <cellStyle name="10 - 政府采购预算表 Explanatory Text" xfId="81"/>
    <cellStyle name="10 - 政府采购预算表 Good" xfId="82"/>
    <cellStyle name="10 - 政府采购预算表 Heading 1" xfId="83"/>
    <cellStyle name="10 - 政府采购预算表 Heading 2" xfId="84"/>
    <cellStyle name="10 - 政府采购预算表 Heading 3" xfId="85"/>
    <cellStyle name="10 - 政府采购预算表 Heading 4" xfId="86"/>
    <cellStyle name="10 - 政府采购预算表 Input" xfId="87"/>
    <cellStyle name="10 - 政府采购预算表 Linked Cell" xfId="88"/>
    <cellStyle name="10 - 政府采购预算表 Neutral" xfId="89"/>
    <cellStyle name="10 - 政府采购预算表 Normal" xfId="90"/>
    <cellStyle name="10 - 政府采购预算表 Note" xfId="91"/>
    <cellStyle name="10 - 政府采购预算表 Output" xfId="92"/>
    <cellStyle name="10 - 政府采购预算表 Percent" xfId="93"/>
    <cellStyle name="10 - 政府采购预算表 Title" xfId="94"/>
    <cellStyle name="10 - 政府采购预算表 Total" xfId="95"/>
    <cellStyle name="10 - 政府采购预算表 Warning Text" xfId="96"/>
    <cellStyle name="10 - 政府采购预算表 超链接" xfId="97"/>
    <cellStyle name="10 - 政府采购预算表 已访问的超链接" xfId="98"/>
    <cellStyle name="10 - 政府采购预算表 __builtInStyle49" xfId="90"/>
    <cellStyle name="10 - 政府采购预算表 __builtInStyle50" xfId="99"/>
    <cellStyle name="10 - 政府采购预算表 __builtInStyle51" xfId="100"/>
    <cellStyle name="10 - 政府采购预算表 __builtInStyle52" xfId="101"/>
    <cellStyle name="10 - 政府采购预算表 __builtInStyle53" xfId="102"/>
    <cellStyle name="10 - 政府采购预算表 __builtInStyle54" xfId="103"/>
    <cellStyle name="10 - 政府采购预算表 __builtInStyle55" xfId="104"/>
    <cellStyle name="10 - 政府采购预算表 __builtInStyle56" xfId="105"/>
    <cellStyle name="10 - 政府采购预算表 __builtInStyle57" xfId="106"/>
    <cellStyle name="10 - 政府采购预算表 __builtInStyle58" xfId="107"/>
    <cellStyle name="10 - 政府采购预算表 __builtInStyle59" xfId="108"/>
    <cellStyle name="10 - 政府采购预算表 __builtInStyle60" xfId="109"/>
    <cellStyle name="10 - 政府采购预算表 __builtInStyle61" xfId="110"/>
    <cellStyle name="10 - 政府采购预算表 __builtInStyle62" xfId="111"/>
    <cellStyle name="10 - 政府采购预算表 __builtInStyle63" xfId="112"/>
    <cellStyle name="10 - 政府采购预算表 __builtInStyle64" xfId="113"/>
    <cellStyle name="10 - 政府采购预算表 __builtInStyle65" xfId="108"/>
    <cellStyle name="10 - 政府采购预算表 __builtInStyle66" xfId="109"/>
    <cellStyle name="10 - 政府采购预算表 __builtInStyle67" xfId="114"/>
    <cellStyle name="10 - 政府采购预算表 __builtInStyle68" xfId="115"/>
    <cellStyle name="10 - 政府采购预算表 __builtInStyle69" xfId="116"/>
    <cellStyle name="10 - 政府采购预算表 __builtInStyle70" xfId="117"/>
    <cellStyle name="10 - 政府采购预算表 __builtInStyle71" xfId="118"/>
    <cellStyle name="10 - 政府采购预算表 __builtInStyle72" xfId="119"/>
    <cellStyle name="10 - 政府采购预算表 __builtInStyle73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sharedStrings" Target="sharedStrings.xml"/><Relationship Id="rId12" Type="http://schemas.openxmlformats.org/officeDocument/2006/relationships/styles" Target="styles.xml"/><Relationship Id="rId1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7954E4B-9BDB-043B-87C8-0EAC75BFC30A}" mc:Ignorable="x14ac xr xr2 xr3">
  <dimension ref="A1:P19"/>
  <sheetViews>
    <sheetView showGridLines="0" topLeftCell="A4" workbookViewId="0">
      <selection activeCell="G11" sqref="G11:J11"/>
    </sheetView>
  </sheetViews>
  <sheetFormatPr defaultRowHeight="15" defaultColWidth="8.8515625" customHeight="1"/>
  <sheetData>
    <row r="1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ht="46.5" customHeight="1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ht="30" customHeight="1">
      <c r="A11" s="2"/>
      <c r="B11" s="2"/>
      <c r="C11" s="2"/>
      <c r="D11" s="2"/>
      <c r="E11" s="2"/>
      <c r="F11" s="2"/>
      <c r="G11" s="4" t="s">
        <v>1</v>
      </c>
      <c r="H11" s="4"/>
      <c r="I11" s="4"/>
      <c r="J11" s="4"/>
      <c r="K11" s="2"/>
      <c r="L11" s="2"/>
      <c r="M11" s="2"/>
      <c r="N11" s="2"/>
      <c r="O11" s="2"/>
      <c r="P11" s="1"/>
    </row>
    <row r="12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>
    <mergeCell ref="A6:P6"/>
    <mergeCell ref="G11:J11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C66FF96-474B-4E05-4CB7-5E5D4D3E3D51}" mc:Ignorable="x14ac xr xr2 xr3">
  <dimension ref="A1:N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5.7109375" customWidth="1"/>
    <col min="2" max="2" style="72" width="0" hidden="1" customWidth="1"/>
    <col min="3" max="4" width="5.7109375" customWidth="1"/>
    <col min="5" max="5" style="72" width="33.140625" customWidth="1"/>
    <col min="6" max="9" style="72" width="15.00390625" customWidth="1"/>
    <col min="10" max="10" width="15.00390625" customWidth="1"/>
    <col min="11" max="14" style="72" width="15.00390625" customWidth="1"/>
  </cols>
  <sheetData>
    <row r="1" ht="17.25" customHeight="1">
      <c r="A1" s="81" t="s">
        <v>52</v>
      </c>
      <c r="B1" s="46" t="s">
        <v>52</v>
      </c>
      <c r="C1" t="s">
        <v>52</v>
      </c>
      <c r="D1" t="s">
        <v>52</v>
      </c>
      <c r="E1" s="82" t="s">
        <v>52</v>
      </c>
      <c r="F1" s="83" t="s">
        <v>52</v>
      </c>
      <c r="G1" s="83" t="s">
        <v>52</v>
      </c>
      <c r="H1" s="83" t="s">
        <v>52</v>
      </c>
      <c r="I1" s="83" t="s">
        <v>52</v>
      </c>
      <c r="J1" t="s">
        <v>52</v>
      </c>
      <c r="K1" s="83" t="s">
        <v>52</v>
      </c>
      <c r="L1" s="83" t="s">
        <v>52</v>
      </c>
      <c r="M1" s="83" t="s">
        <v>52</v>
      </c>
      <c r="N1" s="84" t="s">
        <v>172</v>
      </c>
    </row>
    <row r="2" ht="25.5" customHeight="1">
      <c r="A2" s="49" t="s">
        <v>173</v>
      </c>
      <c r="B2" s="49" t="s">
        <v>52</v>
      </c>
      <c r="C2" s="49" t="s">
        <v>52</v>
      </c>
      <c r="D2" s="49" t="s">
        <v>52</v>
      </c>
      <c r="E2" s="49" t="s">
        <v>52</v>
      </c>
      <c r="F2" s="49" t="s">
        <v>52</v>
      </c>
      <c r="G2" s="49" t="s">
        <v>52</v>
      </c>
      <c r="H2" s="49" t="s">
        <v>52</v>
      </c>
      <c r="I2" s="49" t="s">
        <v>52</v>
      </c>
      <c r="J2" s="49" t="s">
        <v>52</v>
      </c>
      <c r="K2" s="49" t="s">
        <v>52</v>
      </c>
      <c r="L2" s="49" t="s">
        <v>52</v>
      </c>
      <c r="M2" s="49" t="s">
        <v>52</v>
      </c>
      <c r="N2" s="49" t="s">
        <v>52</v>
      </c>
    </row>
    <row r="3" ht="18" customHeight="1">
      <c r="A3" s="51" t="s">
        <v>4</v>
      </c>
      <c r="B3" s="85" t="s">
        <v>52</v>
      </c>
      <c r="C3" s="86" t="s">
        <v>52</v>
      </c>
      <c r="D3" s="86" t="s">
        <v>52</v>
      </c>
      <c r="E3" s="51" t="s">
        <v>52</v>
      </c>
      <c r="F3" s="87" t="s">
        <v>52</v>
      </c>
      <c r="G3" s="87" t="s">
        <v>52</v>
      </c>
      <c r="H3" s="87" t="s">
        <v>52</v>
      </c>
      <c r="I3" s="87" t="s">
        <v>52</v>
      </c>
      <c r="J3" s="86" t="s">
        <v>52</v>
      </c>
      <c r="K3" s="87" t="s">
        <v>52</v>
      </c>
      <c r="L3" s="87" t="s">
        <v>52</v>
      </c>
      <c r="M3" s="87" t="s">
        <v>52</v>
      </c>
      <c r="N3" s="88" t="s">
        <v>5</v>
      </c>
    </row>
    <row r="4" ht="19.5" customHeight="1" s="89" customFormat="1">
      <c r="A4" s="90" t="s">
        <v>57</v>
      </c>
      <c r="B4" s="90" t="s">
        <v>52</v>
      </c>
      <c r="C4" s="91" t="s">
        <v>52</v>
      </c>
      <c r="D4" s="91" t="s">
        <v>52</v>
      </c>
      <c r="E4" s="61" t="s">
        <v>58</v>
      </c>
      <c r="F4" s="92" t="s">
        <v>59</v>
      </c>
      <c r="G4" s="92" t="s">
        <v>60</v>
      </c>
      <c r="H4" s="92" t="s">
        <v>52</v>
      </c>
      <c r="I4" s="92" t="s">
        <v>52</v>
      </c>
      <c r="J4" s="92" t="s">
        <v>52</v>
      </c>
      <c r="K4" s="90" t="s">
        <v>61</v>
      </c>
      <c r="L4" s="90" t="s">
        <v>174</v>
      </c>
      <c r="M4" s="90" t="s">
        <v>46</v>
      </c>
      <c r="N4" s="90" t="s">
        <v>48</v>
      </c>
    </row>
    <row r="5" ht="19.5" customHeight="1" s="89" customFormat="1">
      <c r="A5" s="90" t="s">
        <v>65</v>
      </c>
      <c r="B5" s="90" t="s">
        <v>52</v>
      </c>
      <c r="C5" s="91" t="s">
        <v>66</v>
      </c>
      <c r="D5" s="91" t="s">
        <v>67</v>
      </c>
      <c r="E5" s="61" t="s">
        <v>52</v>
      </c>
      <c r="F5" s="93" t="s">
        <v>52</v>
      </c>
      <c r="G5" s="90" t="s">
        <v>68</v>
      </c>
      <c r="H5" s="90" t="s">
        <v>69</v>
      </c>
      <c r="I5" s="94" t="s">
        <v>70</v>
      </c>
      <c r="J5" s="95" t="s">
        <v>71</v>
      </c>
      <c r="K5" s="96" t="s">
        <v>52</v>
      </c>
      <c r="L5" s="96" t="s">
        <v>52</v>
      </c>
      <c r="M5" s="96" t="s">
        <v>52</v>
      </c>
      <c r="N5" s="96" t="s">
        <v>52</v>
      </c>
    </row>
    <row r="6" ht="19.5" customHeight="1" s="89" customFormat="1">
      <c r="A6" s="90" t="s">
        <v>52</v>
      </c>
      <c r="B6" s="92" t="s">
        <v>52</v>
      </c>
      <c r="C6" s="91" t="s">
        <v>52</v>
      </c>
      <c r="D6" s="91" t="s">
        <v>52</v>
      </c>
      <c r="E6" s="61" t="s">
        <v>52</v>
      </c>
      <c r="F6" s="93" t="s">
        <v>52</v>
      </c>
      <c r="G6" s="96" t="s">
        <v>52</v>
      </c>
      <c r="H6" s="96" t="s">
        <v>52</v>
      </c>
      <c r="I6" s="96" t="s">
        <v>52</v>
      </c>
      <c r="J6" s="96" t="s">
        <v>52</v>
      </c>
      <c r="K6" s="90" t="s">
        <v>52</v>
      </c>
      <c r="L6" s="90" t="s">
        <v>52</v>
      </c>
      <c r="M6" s="90" t="s">
        <v>52</v>
      </c>
      <c r="N6" s="90" t="s">
        <v>52</v>
      </c>
    </row>
    <row r="7" ht="19.5" customHeight="1" s="89" customFormat="1">
      <c r="A7" s="97" t="s">
        <v>52</v>
      </c>
      <c r="B7" s="97" t="s">
        <v>52</v>
      </c>
      <c r="C7" s="91" t="s">
        <v>52</v>
      </c>
      <c r="D7" s="91" t="s">
        <v>52</v>
      </c>
      <c r="E7" s="98" t="s">
        <v>52</v>
      </c>
      <c r="F7" s="99">
        <f>G7+K7+L7+M7+N7</f>
        <v>0</v>
      </c>
      <c r="G7" s="100">
        <f>H7+I7+J7</f>
        <v>0</v>
      </c>
      <c r="H7" s="100">
        <v>0</v>
      </c>
      <c r="I7" s="100">
        <v>0</v>
      </c>
      <c r="J7" s="101">
        <v>0</v>
      </c>
      <c r="K7" s="100">
        <v>0</v>
      </c>
      <c r="L7" s="100">
        <v>0</v>
      </c>
      <c r="M7" s="100">
        <v>0</v>
      </c>
      <c r="N7" s="100">
        <v>0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9D95696-78F2-508A-F292-B220B6EC0171}" mc:Ignorable="x14ac xr xr2 xr3">
  <dimension ref="A1:D37"/>
  <sheetViews>
    <sheetView topLeftCell="A1" workbookViewId="0">
      <pane ySplit="5" topLeftCell="A6" activePane="bottomLeft" state="frozen"/>
      <selection pane="bottomLeft" activeCell="A1" sqref="A1:D1"/>
    </sheetView>
  </sheetViews>
  <sheetFormatPr defaultRowHeight="15" defaultColWidth="8.8515625" customHeight="1"/>
  <cols>
    <col min="1" max="1" width="34.28125" customWidth="1"/>
    <col min="2" max="2" width="18.57421875" customWidth="1"/>
    <col min="3" max="3" width="34.28125" customWidth="1"/>
    <col min="4" max="4" width="18.57421875" customWidth="1"/>
  </cols>
  <sheetData>
    <row r="1" ht="15" customHeight="1" s="5" customFormat="1">
      <c r="A1" s="6" t="s">
        <v>2</v>
      </c>
      <c r="B1" s="6"/>
      <c r="C1" s="6"/>
      <c r="D1" s="6"/>
    </row>
    <row r="2" ht="40.5" customHeight="1" s="7" customFormat="1">
      <c r="A2" s="8" t="s">
        <v>3</v>
      </c>
      <c r="B2" s="9"/>
      <c r="C2" s="9"/>
      <c r="D2" s="9"/>
    </row>
    <row r="3" ht="21" customHeight="1" s="5" customFormat="1">
      <c r="A3" s="10" t="s">
        <v>4</v>
      </c>
      <c r="B3" s="11"/>
      <c r="C3" s="11"/>
      <c r="D3" s="12" t="s">
        <v>5</v>
      </c>
    </row>
    <row r="4" ht="21" customHeight="1" s="13" customFormat="1">
      <c r="A4" s="14" t="s">
        <v>6</v>
      </c>
      <c r="B4" s="15"/>
      <c r="C4" s="14" t="s">
        <v>7</v>
      </c>
      <c r="D4" s="15"/>
    </row>
    <row r="5" ht="21" customHeight="1" s="16" customFormat="1">
      <c r="A5" s="14" t="s">
        <v>8</v>
      </c>
      <c r="B5" s="14" t="s">
        <v>9</v>
      </c>
      <c r="C5" s="14" t="s">
        <v>8</v>
      </c>
      <c r="D5" s="14" t="s">
        <v>9</v>
      </c>
    </row>
    <row r="6" ht="21" customHeight="1">
      <c r="A6" s="17" t="s">
        <v>10</v>
      </c>
      <c r="B6" s="18">
        <v>2198.58</v>
      </c>
      <c r="C6" s="19" t="s">
        <v>11</v>
      </c>
      <c r="D6" s="18"/>
    </row>
    <row r="7" ht="21" customHeight="1" s="5" customFormat="1">
      <c r="A7" s="20" t="s">
        <v>12</v>
      </c>
      <c r="B7" s="18">
        <v>2198.58</v>
      </c>
      <c r="C7" s="19" t="s">
        <v>13</v>
      </c>
      <c r="D7" s="18"/>
    </row>
    <row r="8" ht="21" customHeight="1" s="5" customFormat="1">
      <c r="A8" s="20" t="s">
        <v>14</v>
      </c>
      <c r="B8" s="18"/>
      <c r="C8" s="19" t="s">
        <v>15</v>
      </c>
      <c r="D8" s="18"/>
    </row>
    <row r="9" ht="21" customHeight="1" s="5" customFormat="1">
      <c r="A9" s="20" t="s">
        <v>16</v>
      </c>
      <c r="B9" s="18"/>
      <c r="C9" s="19" t="s">
        <v>17</v>
      </c>
      <c r="D9" s="18"/>
    </row>
    <row r="10" ht="21" customHeight="1" s="5" customFormat="1">
      <c r="A10" s="20" t="s">
        <v>18</v>
      </c>
      <c r="B10" s="18"/>
      <c r="C10" s="19" t="s">
        <v>19</v>
      </c>
      <c r="D10" s="18">
        <v>2234.22</v>
      </c>
    </row>
    <row r="11" ht="21" customHeight="1" s="5" customFormat="1">
      <c r="A11" s="20" t="s">
        <v>20</v>
      </c>
      <c r="B11" s="18"/>
      <c r="C11" s="19" t="s">
        <v>21</v>
      </c>
      <c r="D11" s="18"/>
    </row>
    <row r="12" ht="21" customHeight="1" s="5" customFormat="1">
      <c r="A12" s="20" t="s">
        <v>22</v>
      </c>
      <c r="B12" s="18"/>
      <c r="C12" s="19" t="s">
        <v>23</v>
      </c>
      <c r="D12" s="18"/>
    </row>
    <row r="13" ht="21" customHeight="1" s="5" customFormat="1">
      <c r="A13" s="20" t="s">
        <v>24</v>
      </c>
      <c r="B13" s="18">
        <v>35.64</v>
      </c>
      <c r="C13" s="19" t="s">
        <v>25</v>
      </c>
      <c r="D13" s="18"/>
    </row>
    <row r="14" ht="21" customHeight="1" s="5" customFormat="1">
      <c r="A14" s="20"/>
      <c r="B14" s="18"/>
      <c r="C14" s="19" t="s">
        <v>26</v>
      </c>
      <c r="D14" s="18"/>
    </row>
    <row r="15" ht="21" customHeight="1" s="5" customFormat="1">
      <c r="A15" s="20"/>
      <c r="B15" s="18"/>
      <c r="C15" s="19" t="s">
        <v>27</v>
      </c>
      <c r="D15" s="18"/>
    </row>
    <row r="16" ht="21" customHeight="1" s="5" customFormat="1">
      <c r="A16" s="20"/>
      <c r="B16" s="21"/>
      <c r="C16" s="19" t="s">
        <v>28</v>
      </c>
      <c r="D16" s="18"/>
    </row>
    <row r="17" ht="21" customHeight="1" s="5" customFormat="1">
      <c r="A17" s="20"/>
      <c r="B17" s="21"/>
      <c r="C17" s="19" t="s">
        <v>29</v>
      </c>
      <c r="D17" s="18"/>
    </row>
    <row r="18" ht="21" customHeight="1" s="5" customFormat="1">
      <c r="A18" s="20"/>
      <c r="B18" s="21"/>
      <c r="C18" s="19" t="s">
        <v>30</v>
      </c>
      <c r="D18" s="18"/>
    </row>
    <row r="19" ht="21" customHeight="1" s="5" customFormat="1">
      <c r="A19" s="20"/>
      <c r="B19" s="21"/>
      <c r="C19" s="19" t="s">
        <v>31</v>
      </c>
      <c r="D19" s="18"/>
    </row>
    <row r="20" ht="21" customHeight="1" s="5" customFormat="1">
      <c r="A20" s="20"/>
      <c r="B20" s="21"/>
      <c r="C20" s="19" t="s">
        <v>32</v>
      </c>
      <c r="D20" s="18"/>
    </row>
    <row r="21" ht="21" customHeight="1" s="5" customFormat="1">
      <c r="A21" s="20"/>
      <c r="B21" s="21"/>
      <c r="C21" s="19" t="s">
        <v>33</v>
      </c>
      <c r="D21" s="18"/>
    </row>
    <row r="22" ht="21" customHeight="1" s="5" customFormat="1">
      <c r="A22" s="20"/>
      <c r="B22" s="21"/>
      <c r="C22" s="19" t="s">
        <v>34</v>
      </c>
      <c r="D22" s="18"/>
    </row>
    <row r="23" ht="21" customHeight="1" s="5" customFormat="1">
      <c r="A23" s="20"/>
      <c r="B23" s="21"/>
      <c r="C23" s="19" t="s">
        <v>35</v>
      </c>
      <c r="D23" s="18"/>
    </row>
    <row r="24" ht="21" customHeight="1" s="5" customFormat="1">
      <c r="A24" s="20"/>
      <c r="B24" s="21"/>
      <c r="C24" s="19" t="s">
        <v>36</v>
      </c>
      <c r="D24" s="18"/>
    </row>
    <row r="25" ht="21" customHeight="1" s="5" customFormat="1">
      <c r="A25" s="20"/>
      <c r="B25" s="21"/>
      <c r="C25" s="19" t="s">
        <v>37</v>
      </c>
      <c r="D25" s="18"/>
    </row>
    <row r="26" ht="21" customHeight="1" s="5" customFormat="1">
      <c r="A26" s="20"/>
      <c r="B26" s="21"/>
      <c r="C26" s="19" t="s">
        <v>38</v>
      </c>
      <c r="D26" s="18"/>
    </row>
    <row r="27" ht="21" customHeight="1" s="5" customFormat="1">
      <c r="A27" s="20"/>
      <c r="B27" s="21"/>
      <c r="C27" s="19" t="s">
        <v>39</v>
      </c>
      <c r="D27" s="18"/>
    </row>
    <row r="28" ht="21" customHeight="1" s="5" customFormat="1">
      <c r="A28" s="20"/>
      <c r="B28" s="21"/>
      <c r="C28" s="19" t="s">
        <v>40</v>
      </c>
      <c r="D28" s="18">
        <f>ROUND(D30-SUM(D6:D27),2)</f>
        <v>0</v>
      </c>
    </row>
    <row r="29" ht="21" customHeight="1" s="5" customFormat="1">
      <c r="A29" s="20"/>
      <c r="B29" s="21"/>
      <c r="C29" s="19"/>
      <c r="D29" s="21"/>
    </row>
    <row r="30" ht="21" customHeight="1" s="5" customFormat="1">
      <c r="A30" s="22" t="s">
        <v>41</v>
      </c>
      <c r="B30" s="21">
        <f>B6+B10+B11+B12+B13+B14+B15</f>
        <v>2234.22</v>
      </c>
      <c r="C30" s="14" t="s">
        <v>42</v>
      </c>
      <c r="D30" s="18">
        <f>D37-D35</f>
        <v>2234.22</v>
      </c>
    </row>
    <row r="31" ht="21" customHeight="1">
      <c r="A31" s="23"/>
      <c r="B31" s="23"/>
      <c r="C31" s="23"/>
      <c r="D31" s="23"/>
    </row>
    <row r="32" ht="21" customHeight="1">
      <c r="A32" s="20" t="s">
        <v>43</v>
      </c>
      <c r="B32" s="18"/>
      <c r="C32" s="23"/>
      <c r="D32" s="23"/>
    </row>
    <row r="33" ht="21" customHeight="1">
      <c r="A33" s="20" t="s">
        <v>44</v>
      </c>
      <c r="B33" s="18"/>
      <c r="C33" s="19" t="s">
        <v>45</v>
      </c>
      <c r="D33" s="23"/>
    </row>
    <row r="34" ht="21" customHeight="1" s="5" customFormat="1">
      <c r="A34" s="20" t="s">
        <v>46</v>
      </c>
      <c r="B34" s="18"/>
      <c r="C34" s="19" t="s">
        <v>47</v>
      </c>
      <c r="D34" s="21"/>
    </row>
    <row r="35" ht="21" customHeight="1" s="5" customFormat="1">
      <c r="A35" s="20" t="s">
        <v>48</v>
      </c>
      <c r="B35" s="18"/>
      <c r="C35" s="19" t="s">
        <v>49</v>
      </c>
      <c r="D35" s="18"/>
    </row>
    <row r="36" ht="21" customHeight="1" s="5" customFormat="1">
      <c r="A36" s="20"/>
      <c r="B36" s="21"/>
      <c r="C36" s="20"/>
      <c r="D36" s="21"/>
    </row>
    <row r="37" ht="21" customHeight="1" s="5" customFormat="1">
      <c r="A37" s="24" t="s">
        <v>50</v>
      </c>
      <c r="B37" s="21">
        <f>SUM(B30:B35)</f>
        <v>2234.22</v>
      </c>
      <c r="C37" s="24" t="s">
        <v>51</v>
      </c>
      <c r="D37" s="18">
        <v>2234.22</v>
      </c>
    </row>
  </sheetData>
  <mergeCells>
    <mergeCell ref="A1:D1"/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6E0986D-C086-C701-4796-AD3906155B36}" mc:Ignorable="x14ac xr xr2 xr3">
  <dimension ref="A1:S11"/>
  <sheetViews>
    <sheetView topLeftCell="C1" workbookViewId="0">
      <pane ySplit="7" topLeftCell="A8" activePane="bottomLeft" state="frozen"/>
      <selection pane="bottomLeft" activeCell="C1" sqref="C1:S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28.57421875" customWidth="1"/>
    <col min="7" max="19" width="14.28125" customWidth="1"/>
  </cols>
  <sheetData>
    <row r="1" ht="15" customHeight="1" s="25" customFormat="1">
      <c r="A1" s="25" t="s">
        <v>52</v>
      </c>
      <c r="B1" s="26" t="s">
        <v>52</v>
      </c>
      <c r="C1" s="6" t="s">
        <v>53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  <c r="L1" s="6" t="s">
        <v>52</v>
      </c>
      <c r="M1" s="6" t="s">
        <v>52</v>
      </c>
      <c r="N1" s="6" t="s">
        <v>52</v>
      </c>
      <c r="O1" s="6" t="s">
        <v>52</v>
      </c>
      <c r="P1" s="6" t="s">
        <v>52</v>
      </c>
      <c r="Q1" s="6" t="s">
        <v>52</v>
      </c>
      <c r="R1" s="6" t="s">
        <v>52</v>
      </c>
      <c r="S1" s="6" t="s">
        <v>52</v>
      </c>
    </row>
    <row r="2" ht="40.5" customHeight="1" s="9" customFormat="1">
      <c r="A2" s="8" t="s">
        <v>52</v>
      </c>
      <c r="B2" s="9" t="s">
        <v>52</v>
      </c>
      <c r="C2" s="8" t="s">
        <v>54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  <c r="L2" s="9" t="s">
        <v>52</v>
      </c>
      <c r="M2" s="9" t="s">
        <v>52</v>
      </c>
      <c r="N2" s="9" t="s">
        <v>52</v>
      </c>
      <c r="O2" s="9" t="s">
        <v>52</v>
      </c>
      <c r="P2" s="8" t="s">
        <v>52</v>
      </c>
      <c r="Q2" s="8" t="s">
        <v>52</v>
      </c>
      <c r="R2" s="9" t="s">
        <v>52</v>
      </c>
      <c r="S2" s="9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1" t="s">
        <v>52</v>
      </c>
      <c r="J3" s="11" t="s">
        <v>52</v>
      </c>
      <c r="K3" s="11" t="s">
        <v>52</v>
      </c>
      <c r="L3" s="11" t="s">
        <v>52</v>
      </c>
      <c r="M3" s="11" t="s">
        <v>52</v>
      </c>
      <c r="N3" s="11" t="s">
        <v>52</v>
      </c>
      <c r="O3" s="11" t="s">
        <v>52</v>
      </c>
      <c r="P3" s="27" t="s">
        <v>52</v>
      </c>
      <c r="Q3" s="27" t="s">
        <v>52</v>
      </c>
      <c r="R3" s="11" t="s">
        <v>52</v>
      </c>
      <c r="S3" s="11" t="s">
        <v>52</v>
      </c>
    </row>
    <row r="4" ht="21" customHeight="1" s="28" customFormat="1">
      <c r="A4" s="29" t="s">
        <v>55</v>
      </c>
      <c r="B4" s="29" t="s">
        <v>56</v>
      </c>
      <c r="C4" s="29" t="s">
        <v>57</v>
      </c>
      <c r="D4" s="29" t="s">
        <v>52</v>
      </c>
      <c r="E4" s="29" t="s">
        <v>52</v>
      </c>
      <c r="F4" s="29" t="s">
        <v>58</v>
      </c>
      <c r="G4" s="29" t="s">
        <v>59</v>
      </c>
      <c r="H4" s="29" t="s">
        <v>60</v>
      </c>
      <c r="I4" s="29" t="s">
        <v>52</v>
      </c>
      <c r="J4" s="29" t="s">
        <v>52</v>
      </c>
      <c r="K4" s="29" t="s">
        <v>52</v>
      </c>
      <c r="L4" s="30" t="s">
        <v>61</v>
      </c>
      <c r="M4" s="30" t="s">
        <v>62</v>
      </c>
      <c r="N4" s="30" t="s">
        <v>63</v>
      </c>
      <c r="O4" s="30" t="s">
        <v>64</v>
      </c>
      <c r="P4" s="30" t="s">
        <v>43</v>
      </c>
      <c r="Q4" s="30" t="s">
        <v>44</v>
      </c>
      <c r="R4" s="30" t="s">
        <v>46</v>
      </c>
      <c r="S4" s="31" t="s">
        <v>48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68</v>
      </c>
      <c r="I5" s="30" t="s">
        <v>69</v>
      </c>
      <c r="J5" s="30" t="s">
        <v>70</v>
      </c>
      <c r="K5" s="30" t="s">
        <v>71</v>
      </c>
      <c r="L5" s="30" t="s">
        <v>52</v>
      </c>
      <c r="M5" s="30" t="s">
        <v>52</v>
      </c>
      <c r="N5" s="30" t="s">
        <v>52</v>
      </c>
      <c r="O5" s="30" t="s">
        <v>52</v>
      </c>
      <c r="P5" s="30" t="s">
        <v>52</v>
      </c>
      <c r="Q5" s="30" t="s">
        <v>52</v>
      </c>
      <c r="R5" s="30" t="s">
        <v>52</v>
      </c>
      <c r="S5" s="30" t="s">
        <v>52</v>
      </c>
    </row>
    <row r="6" ht="21" customHeight="1" s="28" customFormat="1">
      <c r="A6" s="29" t="s">
        <v>52</v>
      </c>
      <c r="B6" s="29" t="s">
        <v>52</v>
      </c>
      <c r="C6" s="29" t="s">
        <v>52</v>
      </c>
      <c r="D6" s="29" t="s">
        <v>52</v>
      </c>
      <c r="E6" s="29" t="s">
        <v>52</v>
      </c>
      <c r="F6" s="29" t="s">
        <v>52</v>
      </c>
      <c r="G6" s="29" t="s">
        <v>52</v>
      </c>
      <c r="H6" s="29" t="s">
        <v>52</v>
      </c>
      <c r="I6" s="30" t="s">
        <v>52</v>
      </c>
      <c r="J6" s="30" t="s">
        <v>52</v>
      </c>
      <c r="K6" s="30" t="s">
        <v>52</v>
      </c>
      <c r="L6" s="30" t="s">
        <v>52</v>
      </c>
      <c r="M6" s="30" t="s">
        <v>52</v>
      </c>
      <c r="N6" s="30" t="s">
        <v>52</v>
      </c>
      <c r="O6" s="30" t="s">
        <v>52</v>
      </c>
      <c r="P6" s="30" t="s">
        <v>52</v>
      </c>
      <c r="Q6" s="30" t="s">
        <v>52</v>
      </c>
      <c r="R6" s="30" t="s">
        <v>52</v>
      </c>
      <c r="S6" s="30" t="s">
        <v>52</v>
      </c>
    </row>
    <row r="7" ht="21" customHeight="1" s="28" customFormat="1">
      <c r="A7" s="29" t="s">
        <v>52</v>
      </c>
      <c r="B7" s="29" t="s">
        <v>52</v>
      </c>
      <c r="C7" s="29" t="s">
        <v>52</v>
      </c>
      <c r="D7" s="29" t="s">
        <v>52</v>
      </c>
      <c r="E7" s="29" t="s">
        <v>52</v>
      </c>
      <c r="F7" s="29" t="s">
        <v>52</v>
      </c>
      <c r="G7" s="29" t="s">
        <v>52</v>
      </c>
      <c r="H7" s="29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30" t="s">
        <v>52</v>
      </c>
      <c r="O7" s="30" t="s">
        <v>52</v>
      </c>
      <c r="P7" s="30" t="s">
        <v>52</v>
      </c>
      <c r="Q7" s="30" t="s">
        <v>52</v>
      </c>
      <c r="R7" s="30" t="s">
        <v>52</v>
      </c>
      <c r="S7" s="30" t="s">
        <v>52</v>
      </c>
    </row>
    <row r="8" ht="21" customHeight="1" s="5" customFormat="1">
      <c r="A8" s="32" t="s">
        <v>52</v>
      </c>
      <c r="B8" s="32" t="s">
        <v>52</v>
      </c>
      <c r="C8" s="33" t="s">
        <v>52</v>
      </c>
      <c r="D8" s="33" t="s">
        <v>52</v>
      </c>
      <c r="E8" s="33" t="s">
        <v>52</v>
      </c>
      <c r="F8" s="32" t="s">
        <v>72</v>
      </c>
      <c r="G8" s="34">
        <f t="shared" si="0" ref="G8:G11">H8+SUM(L8:S8)</f>
        <v>2234.22</v>
      </c>
      <c r="H8" s="34">
        <f t="shared" si="1" ref="H8:H11">I8+J8+K8</f>
        <v>2198.58</v>
      </c>
      <c r="I8" s="35">
        <v>2198.58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35.64</v>
      </c>
      <c r="P8" s="35">
        <v>0</v>
      </c>
      <c r="Q8" s="35">
        <v>0</v>
      </c>
      <c r="R8" s="35">
        <v>0</v>
      </c>
      <c r="S8" s="35">
        <v>0</v>
      </c>
    </row>
    <row r="9" ht="21" customHeight="1" s="5" customFormat="1">
      <c r="A9" s="32" t="s">
        <v>52</v>
      </c>
      <c r="B9" s="32" t="s">
        <v>52</v>
      </c>
      <c r="C9" s="33" t="s">
        <v>73</v>
      </c>
      <c r="D9" s="33" t="s">
        <v>52</v>
      </c>
      <c r="E9" s="33" t="s">
        <v>52</v>
      </c>
      <c r="F9" s="32" t="s">
        <v>74</v>
      </c>
      <c r="G9" s="34">
        <f t="shared" si="0"/>
        <v>2234.22</v>
      </c>
      <c r="H9" s="34">
        <f t="shared" si="1"/>
        <v>2198.58</v>
      </c>
      <c r="I9" s="35">
        <v>2198.58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35.64</v>
      </c>
      <c r="P9" s="35">
        <v>0</v>
      </c>
      <c r="Q9" s="35">
        <v>0</v>
      </c>
      <c r="R9" s="35">
        <v>0</v>
      </c>
      <c r="S9" s="35">
        <v>0</v>
      </c>
    </row>
    <row r="10" ht="21" customHeight="1">
      <c r="A10" s="32" t="s">
        <v>52</v>
      </c>
      <c r="B10" s="32" t="s">
        <v>52</v>
      </c>
      <c r="C10" s="33" t="s">
        <v>52</v>
      </c>
      <c r="D10" s="33" t="s">
        <v>75</v>
      </c>
      <c r="E10" s="33" t="s">
        <v>52</v>
      </c>
      <c r="F10" s="32" t="s">
        <v>76</v>
      </c>
      <c r="G10" s="34">
        <f t="shared" si="0"/>
        <v>2234.22</v>
      </c>
      <c r="H10" s="34">
        <f t="shared" si="1"/>
        <v>2198.58</v>
      </c>
      <c r="I10" s="35">
        <v>2198.58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35.64</v>
      </c>
      <c r="P10" s="35">
        <v>0</v>
      </c>
      <c r="Q10" s="35">
        <v>0</v>
      </c>
      <c r="R10" s="35">
        <v>0</v>
      </c>
      <c r="S10" s="35">
        <v>0</v>
      </c>
    </row>
    <row r="11" ht="21" customHeight="1">
      <c r="A11" s="32" t="s">
        <v>52</v>
      </c>
      <c r="B11" s="32" t="s">
        <v>52</v>
      </c>
      <c r="C11" s="33" t="s">
        <v>52</v>
      </c>
      <c r="D11" s="33" t="s">
        <v>52</v>
      </c>
      <c r="E11" s="33" t="s">
        <v>77</v>
      </c>
      <c r="F11" s="32" t="s">
        <v>78</v>
      </c>
      <c r="G11" s="34">
        <f t="shared" si="0"/>
        <v>2234.22</v>
      </c>
      <c r="H11" s="34">
        <f t="shared" si="1"/>
        <v>2198.58</v>
      </c>
      <c r="I11" s="35">
        <v>2198.58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35.64</v>
      </c>
      <c r="P11" s="35">
        <v>0</v>
      </c>
      <c r="Q11" s="35">
        <v>0</v>
      </c>
      <c r="R11" s="35">
        <v>0</v>
      </c>
      <c r="S11" s="35">
        <v>0</v>
      </c>
    </row>
  </sheetData>
  <mergeCells>
    <mergeCell ref="C4:E4"/>
    <mergeCell ref="C5:C7"/>
    <mergeCell ref="D5:D7"/>
    <mergeCell ref="E5:E7"/>
    <mergeCell ref="F4:F7"/>
    <mergeCell ref="G4:G7"/>
    <mergeCell ref="H4:K4"/>
    <mergeCell ref="H5:H7"/>
    <mergeCell ref="I5:I7"/>
    <mergeCell ref="J5:J7"/>
    <mergeCell ref="K5:K7"/>
    <mergeCell ref="L4:L7"/>
    <mergeCell ref="M4:M7"/>
    <mergeCell ref="N4:N7"/>
    <mergeCell ref="O4:O7"/>
    <mergeCell ref="R4:R7"/>
    <mergeCell ref="A4:A7"/>
    <mergeCell ref="B4:B7"/>
    <mergeCell ref="A3:S3"/>
    <mergeCell ref="C2:S2"/>
    <mergeCell ref="C1:S1"/>
    <mergeCell ref="S4:S7"/>
    <mergeCell ref="P4:P7"/>
    <mergeCell ref="Q4:Q7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BF13528-A8CF-3509-B965-83F264AE79A2}" mc:Ignorable="x14ac xr xr2 xr3">
  <dimension ref="A1:J9"/>
  <sheetViews>
    <sheetView topLeftCell="C1" workbookViewId="0">
      <pane ySplit="5" topLeftCell="A6" activePane="bottomLeft" state="frozen"/>
      <selection pane="bottomLeft" activeCell="C1" sqref="C1:J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0" style="43" width="14.28125" customWidth="1"/>
  </cols>
  <sheetData>
    <row r="1" ht="13.5" customHeight="1">
      <c r="A1" s="26" t="s">
        <v>52</v>
      </c>
      <c r="B1" s="26" t="s">
        <v>52</v>
      </c>
      <c r="C1" s="6" t="s">
        <v>79</v>
      </c>
      <c r="D1" s="6" t="s">
        <v>52</v>
      </c>
      <c r="E1" s="6" t="s">
        <v>52</v>
      </c>
      <c r="F1" s="6" t="s">
        <v>52</v>
      </c>
      <c r="G1" s="36" t="s">
        <v>52</v>
      </c>
      <c r="H1" s="36" t="s">
        <v>52</v>
      </c>
      <c r="I1" s="36" t="s">
        <v>52</v>
      </c>
      <c r="J1" s="36" t="s">
        <v>52</v>
      </c>
    </row>
    <row r="2" ht="40.5" customHeight="1">
      <c r="A2" s="8" t="s">
        <v>52</v>
      </c>
      <c r="B2" s="9" t="s">
        <v>52</v>
      </c>
      <c r="C2" s="8" t="s">
        <v>80</v>
      </c>
      <c r="D2" s="9" t="s">
        <v>52</v>
      </c>
      <c r="E2" s="9" t="s">
        <v>52</v>
      </c>
      <c r="F2" s="9" t="s">
        <v>52</v>
      </c>
      <c r="G2" s="37" t="s">
        <v>52</v>
      </c>
      <c r="H2" s="37" t="s">
        <v>52</v>
      </c>
      <c r="I2" s="37" t="s">
        <v>52</v>
      </c>
      <c r="J2" s="37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38" t="s">
        <v>52</v>
      </c>
      <c r="H3" s="38" t="s">
        <v>52</v>
      </c>
      <c r="I3" s="38" t="s">
        <v>52</v>
      </c>
      <c r="J3" s="39" t="s">
        <v>5</v>
      </c>
    </row>
    <row r="4" ht="21" customHeight="1" s="7" customFormat="1">
      <c r="A4" s="29" t="s">
        <v>55</v>
      </c>
      <c r="B4" s="29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30" t="s">
        <v>81</v>
      </c>
      <c r="H4" s="30" t="s">
        <v>82</v>
      </c>
      <c r="I4" s="30" t="s">
        <v>83</v>
      </c>
      <c r="J4" s="30" t="s">
        <v>49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30" t="s">
        <v>52</v>
      </c>
      <c r="H5" s="30" t="s">
        <v>52</v>
      </c>
      <c r="I5" s="30" t="s">
        <v>52</v>
      </c>
      <c r="J5" s="30" t="s">
        <v>52</v>
      </c>
    </row>
    <row r="6" ht="21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41">
        <f t="shared" si="0" ref="G6:G9">SUM(H6:J6)</f>
        <v>2234.22</v>
      </c>
      <c r="H6" s="42">
        <v>2135.57</v>
      </c>
      <c r="I6" s="42">
        <v>98.65</v>
      </c>
      <c r="J6" s="42">
        <v>0</v>
      </c>
    </row>
    <row r="7" ht="21" customHeight="1" s="5" customForma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41">
        <f t="shared" si="0"/>
        <v>2234.22</v>
      </c>
      <c r="H7" s="42">
        <v>2135.57</v>
      </c>
      <c r="I7" s="42">
        <v>98.65</v>
      </c>
      <c r="J7" s="42">
        <v>0</v>
      </c>
    </row>
    <row r="8" ht="21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41">
        <f t="shared" si="0"/>
        <v>2234.22</v>
      </c>
      <c r="H8" s="42">
        <v>2135.57</v>
      </c>
      <c r="I8" s="42">
        <v>98.65</v>
      </c>
      <c r="J8" s="42">
        <v>0</v>
      </c>
    </row>
    <row r="9" ht="21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77</v>
      </c>
      <c r="F9" s="32" t="s">
        <v>78</v>
      </c>
      <c r="G9" s="41">
        <f t="shared" si="0"/>
        <v>2234.22</v>
      </c>
      <c r="H9" s="42">
        <v>2135.57</v>
      </c>
      <c r="I9" s="42">
        <v>98.65</v>
      </c>
      <c r="J9" s="42">
        <v>0</v>
      </c>
    </row>
  </sheetData>
  <mergeCells>
    <mergeCell ref="C4:E4"/>
    <mergeCell ref="F4:F5"/>
    <mergeCell ref="G4:G5"/>
    <mergeCell ref="H4:H5"/>
    <mergeCell ref="I4:I5"/>
    <mergeCell ref="J4:J5"/>
    <mergeCell ref="A4:A5"/>
    <mergeCell ref="B4:B5"/>
    <mergeCell ref="A3:I3"/>
    <mergeCell ref="C1:J1"/>
    <mergeCell ref="C2:J2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49CBE6-93F8-5E8F-1CFA-AFEFB25318AC}" mc:Ignorable="x14ac xr xr2 xr3">
  <dimension ref="A1:G35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29.140625" customWidth="1"/>
    <col min="2" max="2" style="72" width="24.28125" customWidth="1"/>
    <col min="3" max="3" style="72" width="30.28125" customWidth="1"/>
    <col min="4" max="7" style="72" width="17.140625" customWidth="1"/>
  </cols>
  <sheetData>
    <row r="1" ht="15" customHeight="1">
      <c r="A1" s="44"/>
      <c r="B1" s="45"/>
      <c r="C1" s="45"/>
      <c r="D1" s="46"/>
      <c r="E1" s="47"/>
      <c r="F1" s="46"/>
      <c r="G1" s="48" t="s">
        <v>84</v>
      </c>
    </row>
    <row r="2" ht="32.25" customHeight="1">
      <c r="A2" s="49" t="s">
        <v>85</v>
      </c>
      <c r="B2" s="49"/>
      <c r="C2" s="49"/>
      <c r="D2" s="49"/>
      <c r="E2" s="49"/>
      <c r="F2" s="50"/>
      <c r="G2" s="50"/>
    </row>
    <row r="3" ht="18" customHeight="1">
      <c r="A3" s="51" t="s">
        <v>4</v>
      </c>
      <c r="B3" s="51"/>
      <c r="C3" s="51"/>
      <c r="D3" s="52"/>
      <c r="E3" s="53"/>
      <c r="F3" s="52"/>
      <c r="G3" s="54" t="s">
        <v>5</v>
      </c>
    </row>
    <row r="4" ht="19.5" customHeight="1">
      <c r="A4" s="55" t="s">
        <v>86</v>
      </c>
      <c r="B4" s="55"/>
      <c r="C4" s="55" t="s">
        <v>87</v>
      </c>
      <c r="D4" s="55"/>
      <c r="E4" s="56"/>
      <c r="F4" s="57"/>
      <c r="G4" s="57"/>
    </row>
    <row r="5" ht="19.5" customHeight="1">
      <c r="A5" s="58" t="s">
        <v>88</v>
      </c>
      <c r="B5" s="58" t="s">
        <v>9</v>
      </c>
      <c r="C5" s="59" t="s">
        <v>88</v>
      </c>
      <c r="D5" s="55" t="s">
        <v>9</v>
      </c>
      <c r="E5" s="56"/>
      <c r="F5" s="57"/>
      <c r="G5" s="57"/>
    </row>
    <row r="6" ht="19.5" customHeight="1">
      <c r="A6" s="58"/>
      <c r="B6" s="58"/>
      <c r="C6" s="60"/>
      <c r="D6" s="61" t="s">
        <v>81</v>
      </c>
      <c r="E6" s="61" t="s">
        <v>69</v>
      </c>
      <c r="F6" s="61" t="s">
        <v>70</v>
      </c>
      <c r="G6" s="61" t="s">
        <v>71</v>
      </c>
    </row>
    <row r="7" ht="19.5" customHeight="1">
      <c r="A7" s="62" t="s">
        <v>89</v>
      </c>
      <c r="B7" s="63">
        <v>2198.58</v>
      </c>
      <c r="C7" s="64" t="s">
        <v>11</v>
      </c>
      <c r="D7" s="65">
        <f t="shared" si="0" ref="D7:D35">SUM(E7:G7)</f>
        <v>0</v>
      </c>
      <c r="E7" s="65"/>
      <c r="F7" s="65"/>
      <c r="G7" s="65"/>
    </row>
    <row r="8" ht="19.5" customHeight="1">
      <c r="A8" s="66" t="s">
        <v>90</v>
      </c>
      <c r="B8" s="63"/>
      <c r="C8" s="64" t="s">
        <v>13</v>
      </c>
      <c r="D8" s="65">
        <f t="shared" si="0"/>
        <v>0</v>
      </c>
      <c r="E8" s="65"/>
      <c r="F8" s="65"/>
      <c r="G8" s="65"/>
    </row>
    <row r="9" ht="19.5" customHeight="1">
      <c r="A9" s="66" t="s">
        <v>91</v>
      </c>
      <c r="B9" s="63"/>
      <c r="C9" s="64" t="s">
        <v>15</v>
      </c>
      <c r="D9" s="65">
        <f t="shared" si="0"/>
        <v>0</v>
      </c>
      <c r="E9" s="65"/>
      <c r="F9" s="65"/>
      <c r="G9" s="65"/>
    </row>
    <row r="10" ht="19.5" customHeight="1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>
      <c r="A11" s="66"/>
      <c r="B11" s="67"/>
      <c r="C11" s="64" t="s">
        <v>19</v>
      </c>
      <c r="D11" s="65">
        <f t="shared" si="0"/>
        <v>2198.58</v>
      </c>
      <c r="E11" s="65">
        <v>2198.58</v>
      </c>
      <c r="F11" s="65"/>
      <c r="G11" s="65"/>
    </row>
    <row r="12" ht="19.5" customHeight="1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>
      <c r="A14" s="66"/>
      <c r="B14" s="67"/>
      <c r="C14" s="64" t="s">
        <v>25</v>
      </c>
      <c r="D14" s="65">
        <f t="shared" si="0"/>
        <v>0</v>
      </c>
      <c r="E14" s="65"/>
      <c r="F14" s="65"/>
      <c r="G14" s="65"/>
    </row>
    <row r="15" ht="19.5" customHeight="1">
      <c r="A15" s="66"/>
      <c r="B15" s="67"/>
      <c r="C15" s="64" t="s">
        <v>26</v>
      </c>
      <c r="D15" s="65">
        <f t="shared" si="0"/>
        <v>0</v>
      </c>
      <c r="E15" s="65"/>
      <c r="F15" s="65"/>
      <c r="G15" s="65"/>
    </row>
    <row r="16" ht="19.5" customHeight="1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>
      <c r="A17" s="66"/>
      <c r="B17" s="67"/>
      <c r="C17" s="64" t="s">
        <v>28</v>
      </c>
      <c r="D17" s="65">
        <f t="shared" si="0"/>
        <v>0</v>
      </c>
      <c r="E17" s="65"/>
      <c r="F17" s="65"/>
      <c r="G17" s="65"/>
    </row>
    <row r="18" ht="19.5" customHeight="1">
      <c r="A18" s="62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>
      <c r="A20" s="68"/>
      <c r="B20" s="63"/>
      <c r="C20" s="64" t="s">
        <v>31</v>
      </c>
      <c r="D20" s="65">
        <f t="shared" si="0"/>
        <v>0</v>
      </c>
      <c r="E20" s="65"/>
      <c r="F20" s="65"/>
      <c r="G20" s="65"/>
    </row>
    <row r="21" ht="19.5" customHeight="1">
      <c r="A21" s="62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>
      <c r="A22" s="62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>
      <c r="A23" s="62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>
      <c r="A24" s="62"/>
      <c r="B24" s="63"/>
      <c r="C24" s="64" t="s">
        <v>35</v>
      </c>
      <c r="D24" s="65">
        <f t="shared" si="0"/>
        <v>0</v>
      </c>
      <c r="E24" s="65"/>
      <c r="F24" s="65"/>
      <c r="G24" s="65"/>
    </row>
    <row r="25" ht="19.5" customHeight="1">
      <c r="A25" s="62"/>
      <c r="B25" s="63"/>
      <c r="C25" s="64" t="s">
        <v>36</v>
      </c>
      <c r="D25" s="65">
        <f t="shared" si="0"/>
        <v>0</v>
      </c>
      <c r="E25" s="65"/>
      <c r="F25" s="65"/>
      <c r="G25" s="65"/>
    </row>
    <row r="26" ht="19.5" customHeight="1">
      <c r="A26" s="66"/>
      <c r="B26" s="63"/>
      <c r="C26" s="64" t="s">
        <v>37</v>
      </c>
      <c r="D26" s="65">
        <f t="shared" si="0"/>
        <v>0</v>
      </c>
      <c r="E26" s="65"/>
      <c r="F26" s="65"/>
      <c r="G26" s="65"/>
    </row>
    <row r="27" ht="19.5" customHeight="1">
      <c r="A27" s="62"/>
      <c r="B27" s="63"/>
      <c r="C27" s="64" t="s">
        <v>38</v>
      </c>
      <c r="D27" s="65">
        <f t="shared" si="0"/>
        <v>0</v>
      </c>
      <c r="E27" s="65"/>
      <c r="F27" s="65"/>
      <c r="G27" s="65"/>
    </row>
    <row r="28" ht="19.5" customHeight="1">
      <c r="A28" s="62"/>
      <c r="B28" s="63"/>
      <c r="C28" s="64" t="s">
        <v>39</v>
      </c>
      <c r="D28" s="65">
        <f t="shared" si="0"/>
        <v>0</v>
      </c>
      <c r="E28" s="65"/>
      <c r="F28" s="65"/>
      <c r="G28" s="65"/>
    </row>
    <row r="29" ht="19.5" customHeight="1">
      <c r="A29" s="62"/>
      <c r="B29" s="63"/>
      <c r="C29" s="64" t="s">
        <v>40</v>
      </c>
      <c r="D29" s="65">
        <f t="shared" si="1" ref="D29:G29">ROUND(D31-SUM(D7:D28),2)</f>
        <v>0</v>
      </c>
      <c r="E29" s="65">
        <f t="shared" si="1"/>
        <v>0</v>
      </c>
      <c r="F29" s="65">
        <f t="shared" si="1"/>
        <v>0</v>
      </c>
      <c r="G29" s="65">
        <f t="shared" si="1"/>
        <v>0</v>
      </c>
    </row>
    <row r="30" ht="19.5" customHeight="1">
      <c r="A30" s="62"/>
      <c r="B30" s="63"/>
      <c r="C30" s="64"/>
      <c r="D30" s="65"/>
      <c r="E30" s="65"/>
      <c r="F30" s="65"/>
      <c r="G30" s="65"/>
    </row>
    <row r="31" ht="19.5" customHeight="1">
      <c r="A31" s="62" t="s">
        <v>92</v>
      </c>
      <c r="B31" s="63">
        <f>SUM(B7:B9)</f>
        <v>2198.58</v>
      </c>
      <c r="C31" s="64" t="s">
        <v>93</v>
      </c>
      <c r="D31" s="65">
        <f t="shared" si="2" ref="D31:G31">D35-D33</f>
        <v>2198.58</v>
      </c>
      <c r="E31" s="65">
        <f t="shared" si="2"/>
        <v>2198.58</v>
      </c>
      <c r="F31" s="65">
        <f t="shared" si="2"/>
        <v>0</v>
      </c>
      <c r="G31" s="65">
        <f t="shared" si="2"/>
        <v>0</v>
      </c>
    </row>
    <row r="32" ht="19.5" customHeight="1">
      <c r="A32" s="62"/>
      <c r="B32" s="63"/>
      <c r="C32" s="64"/>
      <c r="D32" s="65"/>
      <c r="E32" s="65"/>
      <c r="F32" s="65"/>
      <c r="G32" s="65"/>
    </row>
    <row r="33" ht="19.5" customHeight="1">
      <c r="A33" s="62" t="s">
        <v>48</v>
      </c>
      <c r="B33" s="63"/>
      <c r="C33" s="64" t="s">
        <v>49</v>
      </c>
      <c r="D33" s="69">
        <f t="shared" si="0"/>
        <v>0</v>
      </c>
      <c r="E33" s="70"/>
      <c r="F33" s="70"/>
      <c r="G33" s="70"/>
    </row>
    <row r="34" ht="19.5" customHeight="1">
      <c r="A34" s="62"/>
      <c r="B34" s="63"/>
      <c r="C34" s="64"/>
      <c r="D34" s="65"/>
      <c r="E34" s="65"/>
      <c r="F34" s="65"/>
      <c r="G34" s="65"/>
    </row>
    <row r="35" ht="19.5" customHeight="1">
      <c r="A35" s="62" t="s">
        <v>94</v>
      </c>
      <c r="B35" s="63">
        <f>B31+B33</f>
        <v>2198.58</v>
      </c>
      <c r="C35" s="64" t="s">
        <v>95</v>
      </c>
      <c r="D35" s="65">
        <f t="shared" si="0"/>
        <v>2198.58</v>
      </c>
      <c r="E35" s="71">
        <v>2198.58</v>
      </c>
      <c r="F35" s="71"/>
      <c r="G35" s="71"/>
    </row>
  </sheetData>
  <mergeCells>
    <mergeCell ref="A4:B4"/>
    <mergeCell ref="C4:G4"/>
    <mergeCell ref="D5:G5"/>
    <mergeCell ref="A5:A6"/>
    <mergeCell ref="B5:B6"/>
    <mergeCell ref="C5:C6"/>
    <mergeCell ref="A3:F3"/>
    <mergeCell ref="A2:G2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99D634-EE9D-DFFD-F8B1-519080687A52}" mc:Ignorable="x14ac xr xr2 xr3">
  <dimension ref="A1:K9"/>
  <sheetViews>
    <sheetView topLeftCell="C1" workbookViewId="0">
      <pane ySplit="5" topLeftCell="A6" activePane="bottomLeft" state="frozen"/>
      <selection pane="bottomLeft"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96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97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82</v>
      </c>
      <c r="I4" s="40" t="s">
        <v>52</v>
      </c>
      <c r="J4" s="40" t="s">
        <v>52</v>
      </c>
      <c r="K4" s="29" t="s">
        <v>83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98</v>
      </c>
      <c r="I5" s="29" t="s">
        <v>99</v>
      </c>
      <c r="J5" s="29" t="s">
        <v>100</v>
      </c>
      <c r="K5" s="29" t="s">
        <v>52</v>
      </c>
    </row>
    <row r="6" ht="19.5" customHeigh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78">
        <f t="shared" si="0" ref="G6:G9">H6+K6</f>
        <v>2198.58</v>
      </c>
      <c r="H6" s="35">
        <f t="shared" si="1" ref="H6:H9">I6+J6</f>
        <v>2135.57</v>
      </c>
      <c r="I6" s="35">
        <v>2108.67</v>
      </c>
      <c r="J6" s="35">
        <v>26.9</v>
      </c>
      <c r="K6" s="35">
        <v>63.01</v>
      </c>
    </row>
    <row r="7" ht="19.5" customHeigh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78">
        <f t="shared" si="0"/>
        <v>2198.58</v>
      </c>
      <c r="H7" s="35">
        <f t="shared" si="1"/>
        <v>2135.57</v>
      </c>
      <c r="I7" s="35">
        <v>2108.67</v>
      </c>
      <c r="J7" s="35">
        <v>26.9</v>
      </c>
      <c r="K7" s="35">
        <v>63.01</v>
      </c>
    </row>
    <row r="8" ht="19.5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78">
        <f t="shared" si="0"/>
        <v>2198.58</v>
      </c>
      <c r="H8" s="35">
        <f t="shared" si="1"/>
        <v>2135.57</v>
      </c>
      <c r="I8" s="35">
        <v>2108.67</v>
      </c>
      <c r="J8" s="35">
        <v>26.9</v>
      </c>
      <c r="K8" s="35">
        <v>63.01</v>
      </c>
    </row>
    <row r="9" ht="19.5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77</v>
      </c>
      <c r="F9" s="32" t="s">
        <v>78</v>
      </c>
      <c r="G9" s="78">
        <f t="shared" si="0"/>
        <v>2198.58</v>
      </c>
      <c r="H9" s="35">
        <f t="shared" si="1"/>
        <v>2135.57</v>
      </c>
      <c r="I9" s="35">
        <v>2108.67</v>
      </c>
      <c r="J9" s="35">
        <v>26.9</v>
      </c>
      <c r="K9" s="35">
        <v>63.01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902414-E00D-99AE-9FDC-D05CC02A1929}" mc:Ignorable="x14ac xr xr2 xr3">
  <dimension ref="A1:I25"/>
  <sheetViews>
    <sheetView topLeftCell="A1" workbookViewId="0">
      <pane ySplit="5" topLeftCell="A6" activePane="bottomLeft" state="frozen"/>
      <selection pane="bottomLeft" activeCell="A1" sqref="A1:I1"/>
    </sheetView>
  </sheetViews>
  <sheetFormatPr defaultRowHeight="15" defaultColWidth="8.8515625" customHeight="1"/>
  <cols>
    <col min="1" max="2" width="5.7109375" customWidth="1"/>
    <col min="3" max="3" width="32.8515625" customWidth="1"/>
    <col min="4" max="5" width="5.7109375" customWidth="1"/>
    <col min="6" max="6" width="32.8515625" customWidth="1"/>
    <col min="7" max="9" width="14.28125" customWidth="1"/>
  </cols>
  <sheetData>
    <row r="1" ht="15" customHeight="1" s="28" customFormat="1">
      <c r="A1" s="6" t="s">
        <v>101</v>
      </c>
      <c r="B1" s="6" t="s">
        <v>52</v>
      </c>
      <c r="C1" s="6" t="s">
        <v>52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</row>
    <row r="2" ht="40.5" customHeight="1" s="79" customFormat="1">
      <c r="A2" s="8" t="s">
        <v>102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</row>
    <row r="3" ht="21" customHeight="1">
      <c r="A3" s="10" t="s">
        <v>4</v>
      </c>
      <c r="B3" s="11" t="s">
        <v>52</v>
      </c>
      <c r="C3" s="11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2" t="s">
        <v>5</v>
      </c>
    </row>
    <row r="4" ht="21" customHeight="1" s="77" customFormat="1">
      <c r="A4" s="29" t="s">
        <v>57</v>
      </c>
      <c r="B4" s="29" t="s">
        <v>52</v>
      </c>
      <c r="C4" s="29" t="s">
        <v>103</v>
      </c>
      <c r="D4" s="29" t="s">
        <v>57</v>
      </c>
      <c r="E4" s="29" t="s">
        <v>52</v>
      </c>
      <c r="F4" s="29" t="s">
        <v>104</v>
      </c>
      <c r="G4" s="29" t="s">
        <v>105</v>
      </c>
      <c r="H4" s="29" t="s">
        <v>52</v>
      </c>
      <c r="I4" s="29" t="s">
        <v>52</v>
      </c>
    </row>
    <row r="5" ht="21" customHeight="1" s="77" customFormat="1">
      <c r="A5" s="29" t="s">
        <v>65</v>
      </c>
      <c r="B5" s="29" t="s">
        <v>66</v>
      </c>
      <c r="C5" s="29" t="s">
        <v>52</v>
      </c>
      <c r="D5" s="29" t="s">
        <v>65</v>
      </c>
      <c r="E5" s="29" t="s">
        <v>66</v>
      </c>
      <c r="F5" s="29" t="s">
        <v>52</v>
      </c>
      <c r="G5" s="29" t="s">
        <v>68</v>
      </c>
      <c r="H5" s="29" t="s">
        <v>99</v>
      </c>
      <c r="I5" s="29" t="s">
        <v>100</v>
      </c>
    </row>
    <row r="6" ht="21" customHeight="1">
      <c r="A6" s="33" t="s">
        <v>52</v>
      </c>
      <c r="B6" s="33" t="s">
        <v>52</v>
      </c>
      <c r="C6" s="32" t="s">
        <v>59</v>
      </c>
      <c r="D6" s="33" t="s">
        <v>52</v>
      </c>
      <c r="E6" s="33" t="s">
        <v>52</v>
      </c>
      <c r="F6" s="32" t="s">
        <v>52</v>
      </c>
      <c r="G6" s="80">
        <f t="shared" si="0" ref="G6:G25">H6+I6</f>
        <v>2135.57</v>
      </c>
      <c r="H6" s="80" t="s">
        <v>106</v>
      </c>
      <c r="I6" s="80" t="s">
        <v>107</v>
      </c>
    </row>
    <row r="7" ht="21" customHeight="1">
      <c r="A7" s="33" t="s">
        <v>108</v>
      </c>
      <c r="B7" s="33" t="s">
        <v>52</v>
      </c>
      <c r="C7" s="32" t="s">
        <v>109</v>
      </c>
      <c r="D7" s="33" t="s">
        <v>110</v>
      </c>
      <c r="E7" s="33" t="s">
        <v>52</v>
      </c>
      <c r="F7" s="32" t="s">
        <v>111</v>
      </c>
      <c r="G7" s="80">
        <f t="shared" si="0"/>
        <v>1631.52</v>
      </c>
      <c r="H7" s="80" t="s">
        <v>112</v>
      </c>
      <c r="I7" s="80">
        <v>0</v>
      </c>
    </row>
    <row r="8" ht="21" customHeight="1">
      <c r="A8" s="33" t="s">
        <v>108</v>
      </c>
      <c r="B8" s="33" t="s">
        <v>113</v>
      </c>
      <c r="C8" s="32" t="s">
        <v>114</v>
      </c>
      <c r="D8" s="33" t="s">
        <v>110</v>
      </c>
      <c r="E8" s="33" t="s">
        <v>113</v>
      </c>
      <c r="F8" s="32" t="s">
        <v>115</v>
      </c>
      <c r="G8" s="80">
        <f t="shared" si="0"/>
        <v>564.66</v>
      </c>
      <c r="H8" s="80" t="s">
        <v>116</v>
      </c>
      <c r="I8" s="80">
        <v>0</v>
      </c>
    </row>
    <row r="9" ht="21" customHeight="1">
      <c r="A9" s="33" t="s">
        <v>108</v>
      </c>
      <c r="B9" s="33" t="s">
        <v>75</v>
      </c>
      <c r="C9" s="32" t="s">
        <v>117</v>
      </c>
      <c r="D9" s="33" t="s">
        <v>110</v>
      </c>
      <c r="E9" s="33" t="s">
        <v>113</v>
      </c>
      <c r="F9" s="32" t="s">
        <v>115</v>
      </c>
      <c r="G9" s="80">
        <f t="shared" si="0"/>
        <v>166.17</v>
      </c>
      <c r="H9" s="80" t="s">
        <v>118</v>
      </c>
      <c r="I9" s="80">
        <v>0</v>
      </c>
    </row>
    <row r="10" ht="21" customHeight="1">
      <c r="A10" s="33" t="s">
        <v>108</v>
      </c>
      <c r="B10" s="33" t="s">
        <v>77</v>
      </c>
      <c r="C10" s="32" t="s">
        <v>119</v>
      </c>
      <c r="D10" s="33" t="s">
        <v>110</v>
      </c>
      <c r="E10" s="33" t="s">
        <v>113</v>
      </c>
      <c r="F10" s="32" t="s">
        <v>115</v>
      </c>
      <c r="G10" s="80">
        <f t="shared" si="0"/>
        <v>177.83</v>
      </c>
      <c r="H10" s="80" t="s">
        <v>120</v>
      </c>
      <c r="I10" s="80">
        <v>0</v>
      </c>
    </row>
    <row r="11" ht="21" customHeight="1">
      <c r="A11" s="33" t="s">
        <v>108</v>
      </c>
      <c r="B11" s="33" t="s">
        <v>121</v>
      </c>
      <c r="C11" s="32" t="s">
        <v>122</v>
      </c>
      <c r="D11" s="33" t="s">
        <v>110</v>
      </c>
      <c r="E11" s="33" t="s">
        <v>113</v>
      </c>
      <c r="F11" s="32" t="s">
        <v>115</v>
      </c>
      <c r="G11" s="80">
        <f t="shared" si="0"/>
        <v>276.11</v>
      </c>
      <c r="H11" s="80" t="s">
        <v>123</v>
      </c>
      <c r="I11" s="80">
        <v>0</v>
      </c>
    </row>
    <row r="12" ht="21" customHeight="1">
      <c r="A12" s="33" t="s">
        <v>108</v>
      </c>
      <c r="B12" s="33" t="s">
        <v>124</v>
      </c>
      <c r="C12" s="32" t="s">
        <v>125</v>
      </c>
      <c r="D12" s="33" t="s">
        <v>110</v>
      </c>
      <c r="E12" s="33" t="s">
        <v>113</v>
      </c>
      <c r="F12" s="32" t="s">
        <v>115</v>
      </c>
      <c r="G12" s="80">
        <f t="shared" si="0"/>
        <v>150.09</v>
      </c>
      <c r="H12" s="80" t="s">
        <v>126</v>
      </c>
      <c r="I12" s="80">
        <v>0</v>
      </c>
    </row>
    <row r="13" ht="21" customHeight="1">
      <c r="A13" s="33" t="s">
        <v>108</v>
      </c>
      <c r="B13" s="33" t="s">
        <v>127</v>
      </c>
      <c r="C13" s="32" t="s">
        <v>128</v>
      </c>
      <c r="D13" s="33" t="s">
        <v>110</v>
      </c>
      <c r="E13" s="33" t="s">
        <v>113</v>
      </c>
      <c r="F13" s="32" t="s">
        <v>115</v>
      </c>
      <c r="G13" s="80">
        <f t="shared" si="0"/>
        <v>75.05</v>
      </c>
      <c r="H13" s="80" t="s">
        <v>129</v>
      </c>
      <c r="I13" s="80">
        <v>0</v>
      </c>
    </row>
    <row r="14" ht="21" customHeight="1">
      <c r="A14" s="33" t="s">
        <v>108</v>
      </c>
      <c r="B14" s="33" t="s">
        <v>130</v>
      </c>
      <c r="C14" s="32" t="s">
        <v>131</v>
      </c>
      <c r="D14" s="33" t="s">
        <v>110</v>
      </c>
      <c r="E14" s="33" t="s">
        <v>113</v>
      </c>
      <c r="F14" s="32" t="s">
        <v>115</v>
      </c>
      <c r="G14" s="80">
        <f t="shared" si="0"/>
        <v>68.48</v>
      </c>
      <c r="H14" s="80" t="s">
        <v>132</v>
      </c>
      <c r="I14" s="80">
        <v>0</v>
      </c>
    </row>
    <row r="15" ht="21" customHeight="1">
      <c r="A15" s="33" t="s">
        <v>108</v>
      </c>
      <c r="B15" s="33" t="s">
        <v>133</v>
      </c>
      <c r="C15" s="32" t="s">
        <v>134</v>
      </c>
      <c r="D15" s="33" t="s">
        <v>110</v>
      </c>
      <c r="E15" s="33" t="s">
        <v>113</v>
      </c>
      <c r="F15" s="32" t="s">
        <v>115</v>
      </c>
      <c r="G15" s="80">
        <f t="shared" si="0"/>
        <v>23.46</v>
      </c>
      <c r="H15" s="80" t="s">
        <v>135</v>
      </c>
      <c r="I15" s="80">
        <v>0</v>
      </c>
    </row>
    <row r="16" ht="21" customHeight="1">
      <c r="A16" s="33" t="s">
        <v>108</v>
      </c>
      <c r="B16" s="33" t="s">
        <v>136</v>
      </c>
      <c r="C16" s="32" t="s">
        <v>137</v>
      </c>
      <c r="D16" s="33" t="s">
        <v>110</v>
      </c>
      <c r="E16" s="33" t="s">
        <v>113</v>
      </c>
      <c r="F16" s="32" t="s">
        <v>115</v>
      </c>
      <c r="G16" s="80">
        <f t="shared" si="0"/>
        <v>9.36</v>
      </c>
      <c r="H16" s="80" t="s">
        <v>138</v>
      </c>
      <c r="I16" s="80">
        <v>0</v>
      </c>
    </row>
    <row r="17" ht="21" customHeight="1">
      <c r="A17" s="33" t="s">
        <v>108</v>
      </c>
      <c r="B17" s="33" t="s">
        <v>139</v>
      </c>
      <c r="C17" s="32" t="s">
        <v>140</v>
      </c>
      <c r="D17" s="33" t="s">
        <v>110</v>
      </c>
      <c r="E17" s="33" t="s">
        <v>113</v>
      </c>
      <c r="F17" s="32" t="s">
        <v>115</v>
      </c>
      <c r="G17" s="80">
        <f t="shared" si="0"/>
        <v>120.31</v>
      </c>
      <c r="H17" s="80" t="s">
        <v>141</v>
      </c>
      <c r="I17" s="80">
        <v>0</v>
      </c>
    </row>
    <row r="18" ht="21" customHeight="1">
      <c r="A18" s="33" t="s">
        <v>142</v>
      </c>
      <c r="B18" s="33" t="s">
        <v>52</v>
      </c>
      <c r="C18" s="32" t="s">
        <v>143</v>
      </c>
      <c r="D18" s="33" t="s">
        <v>110</v>
      </c>
      <c r="E18" s="33" t="s">
        <v>52</v>
      </c>
      <c r="F18" s="32" t="s">
        <v>111</v>
      </c>
      <c r="G18" s="80">
        <f t="shared" si="0"/>
        <v>26.9</v>
      </c>
      <c r="H18" s="80">
        <v>0</v>
      </c>
      <c r="I18" s="80" t="s">
        <v>107</v>
      </c>
    </row>
    <row r="19" ht="21" customHeight="1">
      <c r="A19" s="33" t="s">
        <v>142</v>
      </c>
      <c r="B19" s="33" t="s">
        <v>144</v>
      </c>
      <c r="C19" s="32" t="s">
        <v>145</v>
      </c>
      <c r="D19" s="33" t="s">
        <v>110</v>
      </c>
      <c r="E19" s="33" t="s">
        <v>75</v>
      </c>
      <c r="F19" s="32" t="s">
        <v>146</v>
      </c>
      <c r="G19" s="80">
        <f t="shared" si="0"/>
        <v>20.87</v>
      </c>
      <c r="H19" s="80">
        <v>0</v>
      </c>
      <c r="I19" s="80" t="s">
        <v>147</v>
      </c>
    </row>
    <row r="20" ht="21" customHeight="1">
      <c r="A20" s="33" t="s">
        <v>142</v>
      </c>
      <c r="B20" s="33" t="s">
        <v>148</v>
      </c>
      <c r="C20" s="32" t="s">
        <v>149</v>
      </c>
      <c r="D20" s="33" t="s">
        <v>110</v>
      </c>
      <c r="E20" s="33" t="s">
        <v>75</v>
      </c>
      <c r="F20" s="32" t="s">
        <v>146</v>
      </c>
      <c r="G20" s="80">
        <f t="shared" si="0"/>
        <v>0.72</v>
      </c>
      <c r="H20" s="80">
        <v>0</v>
      </c>
      <c r="I20" s="80" t="s">
        <v>150</v>
      </c>
    </row>
    <row r="21" ht="21" customHeight="1">
      <c r="A21" s="33" t="s">
        <v>142</v>
      </c>
      <c r="B21" s="33" t="s">
        <v>151</v>
      </c>
      <c r="C21" s="32" t="s">
        <v>152</v>
      </c>
      <c r="D21" s="33" t="s">
        <v>110</v>
      </c>
      <c r="E21" s="33" t="s">
        <v>75</v>
      </c>
      <c r="F21" s="32" t="s">
        <v>146</v>
      </c>
      <c r="G21" s="80">
        <f t="shared" si="0"/>
        <v>5.31</v>
      </c>
      <c r="H21" s="80">
        <v>0</v>
      </c>
      <c r="I21" s="80" t="s">
        <v>153</v>
      </c>
    </row>
    <row r="22" ht="21" customHeight="1">
      <c r="A22" s="33" t="s">
        <v>154</v>
      </c>
      <c r="B22" s="33" t="s">
        <v>52</v>
      </c>
      <c r="C22" s="32" t="s">
        <v>155</v>
      </c>
      <c r="D22" s="33" t="s">
        <v>156</v>
      </c>
      <c r="E22" s="33" t="s">
        <v>52</v>
      </c>
      <c r="F22" s="32" t="s">
        <v>157</v>
      </c>
      <c r="G22" s="80">
        <f t="shared" si="0"/>
        <v>477.15</v>
      </c>
      <c r="H22" s="80" t="s">
        <v>158</v>
      </c>
      <c r="I22" s="80">
        <v>0</v>
      </c>
    </row>
    <row r="23" ht="21" customHeight="1">
      <c r="A23" s="33" t="s">
        <v>154</v>
      </c>
      <c r="B23" s="33" t="s">
        <v>75</v>
      </c>
      <c r="C23" s="32" t="s">
        <v>159</v>
      </c>
      <c r="D23" s="33" t="s">
        <v>156</v>
      </c>
      <c r="E23" s="33" t="s">
        <v>160</v>
      </c>
      <c r="F23" s="32" t="s">
        <v>161</v>
      </c>
      <c r="G23" s="80">
        <f t="shared" si="0"/>
        <v>423.02</v>
      </c>
      <c r="H23" s="80" t="s">
        <v>162</v>
      </c>
      <c r="I23" s="80">
        <v>0</v>
      </c>
    </row>
    <row r="24" ht="21" customHeight="1">
      <c r="A24" s="33" t="s">
        <v>154</v>
      </c>
      <c r="B24" s="33" t="s">
        <v>121</v>
      </c>
      <c r="C24" s="32" t="s">
        <v>163</v>
      </c>
      <c r="D24" s="33" t="s">
        <v>156</v>
      </c>
      <c r="E24" s="33" t="s">
        <v>113</v>
      </c>
      <c r="F24" s="32" t="s">
        <v>164</v>
      </c>
      <c r="G24" s="80">
        <f t="shared" si="0"/>
        <v>54.08</v>
      </c>
      <c r="H24" s="80" t="s">
        <v>165</v>
      </c>
      <c r="I24" s="80">
        <v>0</v>
      </c>
    </row>
    <row r="25" ht="21" customHeight="1">
      <c r="A25" s="33" t="s">
        <v>154</v>
      </c>
      <c r="B25" s="33" t="s">
        <v>127</v>
      </c>
      <c r="C25" s="32" t="s">
        <v>166</v>
      </c>
      <c r="D25" s="33" t="s">
        <v>156</v>
      </c>
      <c r="E25" s="33" t="s">
        <v>113</v>
      </c>
      <c r="F25" s="32" t="s">
        <v>164</v>
      </c>
      <c r="G25" s="80">
        <f t="shared" si="0"/>
        <v>0.05</v>
      </c>
      <c r="H25" s="80" t="s">
        <v>167</v>
      </c>
      <c r="I25" s="80">
        <v>0</v>
      </c>
    </row>
  </sheetData>
  <mergeCells>
    <mergeCell ref="A2:I2"/>
    <mergeCell ref="A4:B4"/>
    <mergeCell ref="C4:C5"/>
    <mergeCell ref="D4:E4"/>
    <mergeCell ref="F4:F5"/>
    <mergeCell ref="G4:I4"/>
    <mergeCell ref="A3:H3"/>
    <mergeCell ref="A1:I1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0C3555B-D21B-6022-5846-7359CD36941F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168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169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82</v>
      </c>
      <c r="I4" s="40" t="s">
        <v>52</v>
      </c>
      <c r="J4" s="40" t="s">
        <v>52</v>
      </c>
      <c r="K4" s="29" t="s">
        <v>83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98</v>
      </c>
      <c r="I5" s="29" t="s">
        <v>99</v>
      </c>
      <c r="J5" s="29" t="s">
        <v>100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88BA89-D6B5-D8AD-835D-F4BD2FEB66BC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s="26" t="s">
        <v>52</v>
      </c>
      <c r="B1" s="26" t="s">
        <v>52</v>
      </c>
      <c r="C1" s="6" t="s">
        <v>170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9" t="s">
        <v>52</v>
      </c>
      <c r="B2" s="9" t="s">
        <v>52</v>
      </c>
      <c r="C2" s="8" t="s">
        <v>171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82</v>
      </c>
      <c r="I4" s="40" t="s">
        <v>52</v>
      </c>
      <c r="J4" s="40" t="s">
        <v>52</v>
      </c>
      <c r="K4" s="29" t="s">
        <v>83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98</v>
      </c>
      <c r="I5" s="29" t="s">
        <v>99</v>
      </c>
      <c r="J5" s="29" t="s">
        <v>100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